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ocumenteGestiune" sheetId="1" r:id="rId1"/>
  </sheets>
  <definedNames>
    <definedName name="DocumenteGestiune">'DocumenteGestiune'!$A$3:$J$224</definedName>
  </definedNames>
  <calcPr fullCalcOnLoad="1"/>
</workbook>
</file>

<file path=xl/sharedStrings.xml><?xml version="1.0" encoding="utf-8"?>
<sst xmlns="http://schemas.openxmlformats.org/spreadsheetml/2006/main" count="880" uniqueCount="477">
  <si>
    <t>Nr.</t>
  </si>
  <si>
    <t>data</t>
  </si>
  <si>
    <t xml:space="preserve">Cod </t>
  </si>
  <si>
    <t>Denumire</t>
  </si>
  <si>
    <t>Cant</t>
  </si>
  <si>
    <t>Pret</t>
  </si>
  <si>
    <t>Fel</t>
  </si>
  <si>
    <t>Val.ramasa</t>
  </si>
  <si>
    <t>Sectia</t>
  </si>
  <si>
    <t>doc</t>
  </si>
  <si>
    <t>de uzat</t>
  </si>
  <si>
    <t>NOU</t>
  </si>
  <si>
    <t>3/08</t>
  </si>
  <si>
    <t>R</t>
  </si>
  <si>
    <t>1/s</t>
  </si>
  <si>
    <t>1/03</t>
  </si>
  <si>
    <t>2/11</t>
  </si>
  <si>
    <t>2/feb</t>
  </si>
  <si>
    <t>8/8</t>
  </si>
  <si>
    <t>1/sept</t>
  </si>
  <si>
    <t>TOTAL GENERAL</t>
  </si>
  <si>
    <t>Director General</t>
  </si>
  <si>
    <t>Contabil Sef</t>
  </si>
  <si>
    <t>ing. Anghel Gabriel</t>
  </si>
  <si>
    <t>ec. Iatan Simona</t>
  </si>
  <si>
    <t>Lista SDV-urilor aflate in proprietate cu valoare ramasa neamortizata</t>
  </si>
  <si>
    <t>Anexa 1</t>
  </si>
  <si>
    <t>Valoare</t>
  </si>
  <si>
    <t>Greut.</t>
  </si>
  <si>
    <t xml:space="preserve">Valoare </t>
  </si>
  <si>
    <t>9/8</t>
  </si>
  <si>
    <t>000212402051002</t>
  </si>
  <si>
    <t>MATRITA CAPTATOR  2402.05.1002 1</t>
  </si>
  <si>
    <t>0002100MVL102001</t>
  </si>
  <si>
    <t>MATRITA INJECTAT  MVL 10.2.0-01</t>
  </si>
  <si>
    <t>0002100MVL103101MI</t>
  </si>
  <si>
    <t>MATRITA INJECTAT  MVL 10.3.1-01</t>
  </si>
  <si>
    <t>000210MVL1212001</t>
  </si>
  <si>
    <t>MATRITA INJECTAT  MVL 12.1.2.0-01</t>
  </si>
  <si>
    <t>0002100MVL121401</t>
  </si>
  <si>
    <t>MATRITA INJECTAT  MVL 12.1.4-01</t>
  </si>
  <si>
    <t>00021000MVL27P01</t>
  </si>
  <si>
    <t>MATRITA INJECTAT  MVL 2.7.P-01</t>
  </si>
  <si>
    <t>2sdv</t>
  </si>
  <si>
    <t>00021401633101103</t>
  </si>
  <si>
    <t>MATRITA INJECTAT 4016.33.1011-03   (reconditionare)</t>
  </si>
  <si>
    <t>2/s</t>
  </si>
  <si>
    <t>00021000703129/10</t>
  </si>
  <si>
    <t>CUTITE RP SIP DUPA MODEL OCT/07</t>
  </si>
  <si>
    <t>6/08</t>
  </si>
  <si>
    <t>0002101150517806</t>
  </si>
  <si>
    <t>POANSON PENTRU JENTI   (reconditionare)</t>
  </si>
  <si>
    <t>00021000REASC-SC/11</t>
  </si>
  <si>
    <t>REASCUTIRE SCULE DIFERITE TIPURI /11</t>
  </si>
  <si>
    <t>0002101150517807</t>
  </si>
  <si>
    <t>TAVA PENTRU CARLIGE  115.05.178-07</t>
  </si>
  <si>
    <t>1/12</t>
  </si>
  <si>
    <t>000210001010303101-121/11</t>
  </si>
  <si>
    <t>BUCSA DE GHIDARE 10303101-121/11</t>
  </si>
  <si>
    <t>11/8</t>
  </si>
  <si>
    <t>0002100011005019 1620 4079</t>
  </si>
  <si>
    <t>COPIE - MATRITA AMBUTISAT  1620 4079 iunie</t>
  </si>
  <si>
    <t>1/feb</t>
  </si>
  <si>
    <t>0002100010303101-66</t>
  </si>
  <si>
    <t>CUTIT 10303101-66</t>
  </si>
  <si>
    <t>0002100021504012</t>
  </si>
  <si>
    <t>CUTIT PRISMATIC 2150-4012</t>
  </si>
  <si>
    <t>0002110303101182</t>
  </si>
  <si>
    <t>CUTIT PRISMATIC PROFILAT  103.03.101-182</t>
  </si>
  <si>
    <t>0002110303101188</t>
  </si>
  <si>
    <t>CUTIT PRISMATIC PROFILAT  103.03.101-188</t>
  </si>
  <si>
    <t>0002100021504011</t>
  </si>
  <si>
    <t>CUTIT PRISMATIC PROFILAT  2150-4011</t>
  </si>
  <si>
    <t>0002110303101170</t>
  </si>
  <si>
    <t>CUTIT PROFILAT  103.03.101-170</t>
  </si>
  <si>
    <t>0002110303101171</t>
  </si>
  <si>
    <t>CUTIT PROFILAT  103.03.101-171</t>
  </si>
  <si>
    <t>1/04</t>
  </si>
  <si>
    <t>00021000CUTITE CAP ZBURATOR-MATRTIE</t>
  </si>
  <si>
    <t>CUTITE P 30 CAP ZBURATOR DUPA MODEL /MART</t>
  </si>
  <si>
    <t>0002100010303101-62/11</t>
  </si>
  <si>
    <t>CUTITE PENTRU FILET 10303101-62//11</t>
  </si>
  <si>
    <t>3/8</t>
  </si>
  <si>
    <t>00021110804970001C</t>
  </si>
  <si>
    <t>DISPOZ. DE INDOIT TEVI SI CONTROL  11.080.497.00-01C</t>
  </si>
  <si>
    <t>00021000MVL43403</t>
  </si>
  <si>
    <t>DISPOZITIV  FREZAT  MVL 4.3.4-03</t>
  </si>
  <si>
    <t>2sdv/5</t>
  </si>
  <si>
    <t>0100800000703004</t>
  </si>
  <si>
    <t>DISPOZITIV  FREZAT 103.03.101-155 (reconditionare)</t>
  </si>
  <si>
    <t>00021770055176104</t>
  </si>
  <si>
    <t>DISPOZITIV  INDOIT TEAVA  77.00.551.761-04</t>
  </si>
  <si>
    <t>00021770055180501</t>
  </si>
  <si>
    <t>DISPOZITIV  PROBA  77.00.551.805-01</t>
  </si>
  <si>
    <t>0002101100521910</t>
  </si>
  <si>
    <t>DISPOZITIV CONTROL   110.05.219-10</t>
  </si>
  <si>
    <t>0002101100506202</t>
  </si>
  <si>
    <t>DISPOZITIV DE CONTROL   110.05.062-02</t>
  </si>
  <si>
    <t>5/8</t>
  </si>
  <si>
    <t>0002100010101400</t>
  </si>
  <si>
    <t>DISPOZITIV FREZAT  1010.14.00</t>
  </si>
  <si>
    <t>0002100010100001</t>
  </si>
  <si>
    <t>DISPOZITIV GAURIT  1010.00-01</t>
  </si>
  <si>
    <t>000211150613701A</t>
  </si>
  <si>
    <t>DISPOZITIV INDOIT 115.06.137-01A</t>
  </si>
  <si>
    <t>0002101100501901</t>
  </si>
  <si>
    <t>DISPOZITIV PROBA  110.05.019-01</t>
  </si>
  <si>
    <t>0002101100514601</t>
  </si>
  <si>
    <t>DISPOZITIV PROBA  110.05.146-01</t>
  </si>
  <si>
    <t>0002101150601903</t>
  </si>
  <si>
    <t>DISPOZITIV PROBA  115.06.019-03</t>
  </si>
  <si>
    <t>00021240406030103</t>
  </si>
  <si>
    <t>DISPOZITIV PROBA  2404.06.0301-03</t>
  </si>
  <si>
    <t>1/10</t>
  </si>
  <si>
    <t>0002100010303101 222/9</t>
  </si>
  <si>
    <t>EXECUTAT CARLIG PT INDOIT TEVI 10303101 222/9</t>
  </si>
  <si>
    <t>0002100010303101286/9</t>
  </si>
  <si>
    <t>EXECUTAT DORN103.03.101 286/9</t>
  </si>
  <si>
    <t>000210009343A2/9</t>
  </si>
  <si>
    <t>EXECUTAT TESITOR SPECIAL RP3 9343A2/9</t>
  </si>
  <si>
    <t>0002100060006297</t>
  </si>
  <si>
    <t>LUSTRUIRE 3  6000-6297</t>
  </si>
  <si>
    <t>4/8</t>
  </si>
  <si>
    <t>0002100813011001</t>
  </si>
  <si>
    <t>MATRITA  FORJAT BUCSA  81.30.110-01</t>
  </si>
  <si>
    <t>000211030310113701A</t>
  </si>
  <si>
    <t>MATRITA  FORJAT DOAPE  103.03.101.137-01A</t>
  </si>
  <si>
    <t>00021240405110902</t>
  </si>
  <si>
    <t>MATRITA  REFULAT  2404.05.1109-02</t>
  </si>
  <si>
    <t>0002100011505134 02</t>
  </si>
  <si>
    <t>MATRITA AMBUTISAT  11505134 02 iunie</t>
  </si>
  <si>
    <t>1/11</t>
  </si>
  <si>
    <t>00021000703123MVL610/10</t>
  </si>
  <si>
    <t>MATRITA DE FORJAT PINION MVL 6.10 -OCT</t>
  </si>
  <si>
    <t>0002110303101397</t>
  </si>
  <si>
    <t>PORT CUTIT  103.03.101-397</t>
  </si>
  <si>
    <t>3/11</t>
  </si>
  <si>
    <t>00021000RECMATRMVL10120/9</t>
  </si>
  <si>
    <t>RECONDITIONAT MATRITA CORP MVL 10120/9</t>
  </si>
  <si>
    <t>0002100010303137-01A/MARTIE</t>
  </si>
  <si>
    <t>RECONDITIONAT NATRITA DE FORJAT DOP 10303137-01A-MARTIE</t>
  </si>
  <si>
    <t>2sdv/4</t>
  </si>
  <si>
    <t>000210ROLASUDURA</t>
  </si>
  <si>
    <t>ROLA SUDURA   (reconditionare)</t>
  </si>
  <si>
    <t>0002100011505179 01 VAR 3</t>
  </si>
  <si>
    <t>STANTA  DECUPAT  11505179 01 IUNIE</t>
  </si>
  <si>
    <t>0002100011505140 04</t>
  </si>
  <si>
    <t>STANTA  PERFORAT 11505140 04 IUNIE</t>
  </si>
  <si>
    <t>0002110303101396</t>
  </si>
  <si>
    <t>SUPORT PORTCUTIT  103.03.101-396</t>
  </si>
  <si>
    <t>0002100060006292</t>
  </si>
  <si>
    <t>VARF ROTATIV PT STRUNG 6000-6292</t>
  </si>
  <si>
    <t>0002110303101121</t>
  </si>
  <si>
    <t>BUCSA  GHIDARE  103.03.101-121</t>
  </si>
  <si>
    <t>0002100060006289</t>
  </si>
  <si>
    <t>LINIAR MASINA DE RECTIFICAT  6000-6289</t>
  </si>
  <si>
    <t>000218112210201101A</t>
  </si>
  <si>
    <t>MATRITA  81.12.210.2011-01A</t>
  </si>
  <si>
    <t>000218912210021002</t>
  </si>
  <si>
    <t>MATRITA  89.12210.0210-02</t>
  </si>
  <si>
    <t>00021240405111301</t>
  </si>
  <si>
    <t>MATRITA  DECUPAT  2404.05.1113-01</t>
  </si>
  <si>
    <t>4sdv/4</t>
  </si>
  <si>
    <t>00021000TGM25080</t>
  </si>
  <si>
    <t>MATRITA  INDOIT  TGM-25-080</t>
  </si>
  <si>
    <t>3sdv/9</t>
  </si>
  <si>
    <t>00021207110945302</t>
  </si>
  <si>
    <t>MATRITA  INDOIT 207.11.09453-02</t>
  </si>
  <si>
    <t>0002126010618401</t>
  </si>
  <si>
    <t>MATRITA  LARGIT  2601.06.184-01</t>
  </si>
  <si>
    <t>0002101150511204</t>
  </si>
  <si>
    <t>MATRITA AMBUTISAT  115.05.112-04</t>
  </si>
  <si>
    <t>0002101150513402</t>
  </si>
  <si>
    <t>MATRITA AMBUTISAT  115.05.134-02</t>
  </si>
  <si>
    <t>00021260106100501A</t>
  </si>
  <si>
    <t>MATRITA AMBUTISAT  2601.06.1005-01A</t>
  </si>
  <si>
    <t>00021261506100901</t>
  </si>
  <si>
    <t>MATRITA AMBUTISAT  2615.06.1009-01</t>
  </si>
  <si>
    <t>0002101100512502</t>
  </si>
  <si>
    <t>MATRITA CALIBRAT-EVAZAT  110.05.125-02</t>
  </si>
  <si>
    <t>000210001100514504/10</t>
  </si>
  <si>
    <t>MATRITA DE CALIBRAT 1100514504/10</t>
  </si>
  <si>
    <t>000210001561-4016/12</t>
  </si>
  <si>
    <t>MATRITA DE DECUPAT 1561-4016/12</t>
  </si>
  <si>
    <t>000210001100514504A/10</t>
  </si>
  <si>
    <t>MATRITA DE PLANAT 11005145-04A/OCT</t>
  </si>
  <si>
    <t>0002100011005145-03/12</t>
  </si>
  <si>
    <t>MATRITA DE SLITUIT 11005145-03/12</t>
  </si>
  <si>
    <t>00021000TW250648</t>
  </si>
  <si>
    <t>MATRITA DECUPART AMBUTISAT  TW25-0648</t>
  </si>
  <si>
    <t>0002101150513403</t>
  </si>
  <si>
    <t>MATRITA DECUPAT  115.05.134-03</t>
  </si>
  <si>
    <t>2/12</t>
  </si>
  <si>
    <t>0002100011505139 02</t>
  </si>
  <si>
    <t>MATRITA DECUPAT  11505139 02 rec  iunie</t>
  </si>
  <si>
    <t>000218309102202203</t>
  </si>
  <si>
    <t>MATRITA DECUPAT  83.09102.2022-03</t>
  </si>
  <si>
    <t>00021MVL30091701</t>
  </si>
  <si>
    <t>MATRITA DECUPAT  MVL 300/90 9.1.7-01</t>
  </si>
  <si>
    <t>0002181122102017</t>
  </si>
  <si>
    <t>MATRITA DECUPAT 81.12.210.201-7</t>
  </si>
  <si>
    <t>00021000TW250410</t>
  </si>
  <si>
    <t>MATRITA DECUPAT AMBUTISAT IMPRIMAT  TW 25-0410</t>
  </si>
  <si>
    <t>000210383410501A</t>
  </si>
  <si>
    <t>MATRITA DECUPAT PERFORAT 3834-105-01A</t>
  </si>
  <si>
    <t>0002101100521909</t>
  </si>
  <si>
    <t>MATRITA EVAZAT  110.05.219-09</t>
  </si>
  <si>
    <t>0002101030521602</t>
  </si>
  <si>
    <t>MATRITA INDOIT  103.05.216-02</t>
  </si>
  <si>
    <t>0002101100513602</t>
  </si>
  <si>
    <t>MATRITA INDOIT  110.05.136-02</t>
  </si>
  <si>
    <t>000218197120100002</t>
  </si>
  <si>
    <t>MATRITA INDOIT  81.97201.2000-02</t>
  </si>
  <si>
    <t>000218908305201002</t>
  </si>
  <si>
    <t>MATRITA INDOIT  89.08.305.2010-02</t>
  </si>
  <si>
    <t>4/10</t>
  </si>
  <si>
    <t>00021000703115/9</t>
  </si>
  <si>
    <t>MATRITA INDOIT 110 05 115 02/9</t>
  </si>
  <si>
    <t>000217700513506D2</t>
  </si>
  <si>
    <t>MATRITA INDOIT AMBUTISAT  7700.513.506-D2</t>
  </si>
  <si>
    <t>0002100316501701</t>
  </si>
  <si>
    <t>MATRITA INSCRIPTIONAT  31.65.017-01</t>
  </si>
  <si>
    <t>0002101210613401</t>
  </si>
  <si>
    <t>MATRITA LARGIT  121.06.134-01</t>
  </si>
  <si>
    <t>0002101100517802</t>
  </si>
  <si>
    <t>MATRITA MARCAT PERFORAT 110.05.178-02</t>
  </si>
  <si>
    <t>000211150512001A</t>
  </si>
  <si>
    <t>MATRITA PERFORAT  115.05.120-01A</t>
  </si>
  <si>
    <t>0002101150514004</t>
  </si>
  <si>
    <t>MATRITA PERFORAT  115.05.140-04</t>
  </si>
  <si>
    <t>000218112210201005</t>
  </si>
  <si>
    <t>MATRITA PERFORAT  81.12.210.2010-05</t>
  </si>
  <si>
    <t>000218912210201005</t>
  </si>
  <si>
    <t>MATRITA PERFORAT  89.12.210.2010-05</t>
  </si>
  <si>
    <t>000218912210201302</t>
  </si>
  <si>
    <t>MATRITA PERFORAT  89.12.210.2013-02</t>
  </si>
  <si>
    <t>000218915101200302</t>
  </si>
  <si>
    <t>MATRITA PERFORAT  89.15.101.2003.02</t>
  </si>
  <si>
    <t>000210MST1312A01</t>
  </si>
  <si>
    <t>Matrita perforat  MST 13.1.2A-01</t>
  </si>
  <si>
    <t>0002100000AP4089</t>
  </si>
  <si>
    <t>MATRITA PLANAT  AP 4089</t>
  </si>
  <si>
    <t>000210001549 4403 703131/10</t>
  </si>
  <si>
    <t>RECONDITIONARE MATRITA PERFORAT 1549 44 03/10</t>
  </si>
  <si>
    <t>00021000RECMATR 1150513901A/8</t>
  </si>
  <si>
    <t>RECONDITIONAT MATRITA AMBUTISAT 11505139 01A/8</t>
  </si>
  <si>
    <t>00021000703130 AP4346/10</t>
  </si>
  <si>
    <t>RECONDITIONAT MATRITA AMBUTISAT AP 4346/10</t>
  </si>
  <si>
    <t>1/8</t>
  </si>
  <si>
    <t>000210C1241297-02</t>
  </si>
  <si>
    <t>RECONDITIONAT MATRITA AMBUTISAT NERVURAT  C12.412.9.7-02</t>
  </si>
  <si>
    <t>00021000703116/9</t>
  </si>
  <si>
    <t>RECONDITIONAT MATRITA DE TAIAT COLT  218118 02/9</t>
  </si>
  <si>
    <t>00021000703117/9</t>
  </si>
  <si>
    <t>RECONDITIONAT MATRITA DE TAIAT COLTI 218118 01/9</t>
  </si>
  <si>
    <t>00021000RECMATRDECAMB11505014001/8</t>
  </si>
  <si>
    <t>RECONDITIONAT MATRITA DECUPAT AMBUTISAT 1150514001/8</t>
  </si>
  <si>
    <t>0002100011505178-05A/11</t>
  </si>
  <si>
    <t>RECONDITIONAT MATRITA INDOIT 11505178-05A</t>
  </si>
  <si>
    <t>0002100089151012125 01703132/10</t>
  </si>
  <si>
    <t>RECONDITIONAT MATRITA PERFORAT 89151012125 01/10</t>
  </si>
  <si>
    <t>00021000ST DEC PER1100111501/8</t>
  </si>
  <si>
    <t>RECONDITIONAT STANTA DEC PERF 1100511501/8</t>
  </si>
  <si>
    <t>00021000C1241297-02/11</t>
  </si>
  <si>
    <t>RECONDITIONAT STANTA DEC PERF C1241297-02/11</t>
  </si>
  <si>
    <t>0002189151012002-01</t>
  </si>
  <si>
    <t>RECONDITIONAT STANTA PERFORAT  89.15.101.2002.01</t>
  </si>
  <si>
    <t>00021000703122/10</t>
  </si>
  <si>
    <t>RECONDITIONAT STANTA PERFORAT AP 4347/10</t>
  </si>
  <si>
    <t>9/7</t>
  </si>
  <si>
    <t>0002110303101400</t>
  </si>
  <si>
    <t>STANTA  103.03.101.400 IUNIE</t>
  </si>
  <si>
    <t>000211150613601A</t>
  </si>
  <si>
    <t>STANTA  115.06.136-01A</t>
  </si>
  <si>
    <t>00021207110945101</t>
  </si>
  <si>
    <t>STANTA  207.11.09.451-01</t>
  </si>
  <si>
    <t>00021207110945102</t>
  </si>
  <si>
    <t>STANTA  207.11.09.451-02</t>
  </si>
  <si>
    <t>0002181791201002V1</t>
  </si>
  <si>
    <t>STANTA  8197.1201.002-V1</t>
  </si>
  <si>
    <t>000218912210201601</t>
  </si>
  <si>
    <t>STANTA  8912.210.2016-01</t>
  </si>
  <si>
    <t>0002100011005147-01-FEB</t>
  </si>
  <si>
    <t>STANTA  DE DECUPAT PERFORAT 11005147-01-FEB</t>
  </si>
  <si>
    <t>00021MTSP1731103</t>
  </si>
  <si>
    <t>STANTA  DECUPAT  MTSP 17.3.1.1-03</t>
  </si>
  <si>
    <t>0002100089083052010 01</t>
  </si>
  <si>
    <t>STANTA  DECUPAT 89083052010 01 IUNIE</t>
  </si>
  <si>
    <t>000211108049801A</t>
  </si>
  <si>
    <t>STANTA  PERFORAT  11.080.498.01A</t>
  </si>
  <si>
    <t>0002100011505177 02</t>
  </si>
  <si>
    <t>STANTA  PERFORAT  11505177 02 iunie</t>
  </si>
  <si>
    <t>00021892210201002</t>
  </si>
  <si>
    <t>STANTA  PERFORAT  89-2210-20-10-05</t>
  </si>
  <si>
    <t>0002100316515003</t>
  </si>
  <si>
    <t>STANTA  PERFORAT DECUPAT  31.65.150-03</t>
  </si>
  <si>
    <t>00021240205100101</t>
  </si>
  <si>
    <t>STANTA COMBINATA  2402.05.1001-01</t>
  </si>
  <si>
    <t>0002100000005040</t>
  </si>
  <si>
    <t>STANTA COMBINATA  5040</t>
  </si>
  <si>
    <t>0002100000005041</t>
  </si>
  <si>
    <t>STANTA COMBINATA  5041</t>
  </si>
  <si>
    <t>00021260106100702A</t>
  </si>
  <si>
    <t>STANTA CRESTAT  2601.06.1007-02A</t>
  </si>
  <si>
    <t>00021000AP4346-FEBG</t>
  </si>
  <si>
    <t>STANTA DE AMBUTISAT AP4346-FEB</t>
  </si>
  <si>
    <t>00021000STANTA 11505118-02</t>
  </si>
  <si>
    <t>STANTA DE DECUPAT 115.05.118-02 IULIE</t>
  </si>
  <si>
    <t>000210009000-9040-FEB</t>
  </si>
  <si>
    <t>STANTA DE PERFORAT 9000-9040-FEB</t>
  </si>
  <si>
    <t>00021000E2071109452 02/8</t>
  </si>
  <si>
    <t>STANTA DE PERFORAT E 2071109452 02/8</t>
  </si>
  <si>
    <t>0002101150511802</t>
  </si>
  <si>
    <t>STANTA DECUPAT   115.05.118-02</t>
  </si>
  <si>
    <t>0002101150514505</t>
  </si>
  <si>
    <t>STANTA DECUPAT   115.05.145-05</t>
  </si>
  <si>
    <t>0002101150517901</t>
  </si>
  <si>
    <t>STANTA DECUPAT   115.05.179-01</t>
  </si>
  <si>
    <t>000218197120100001</t>
  </si>
  <si>
    <t>STANTA DECUPAT   81.97201.2000-01</t>
  </si>
  <si>
    <t>0002101100513902</t>
  </si>
  <si>
    <t>STANTA DECUPAT  110.05.139-02</t>
  </si>
  <si>
    <t>0002100000111301</t>
  </si>
  <si>
    <t>STANTA DECUPAT  1113-01</t>
  </si>
  <si>
    <t>0002101150517701</t>
  </si>
  <si>
    <t>STANTA DECUPAT  115.05.177-01</t>
  </si>
  <si>
    <t>00021260106101601</t>
  </si>
  <si>
    <t>STANTA DECUPAT  2601.06.1016-01</t>
  </si>
  <si>
    <t>000218915101200701</t>
  </si>
  <si>
    <t>STANTA DECUPAT  89.15.101.2007.01</t>
  </si>
  <si>
    <t>0002101150511801</t>
  </si>
  <si>
    <t>STANTA DECUPAT  AMBUTISAT  115.05.118-01</t>
  </si>
  <si>
    <t>000211150514001A</t>
  </si>
  <si>
    <t>STANTA DECUPAT  AMBUTISAT  115.05.140-01A</t>
  </si>
  <si>
    <t>000210C124129701</t>
  </si>
  <si>
    <t>STANTA DECUPAT  C12.412.9.7.01</t>
  </si>
  <si>
    <t>00021000TW251981</t>
  </si>
  <si>
    <t>STANTA DECUPAT  TW25-1981</t>
  </si>
  <si>
    <t>0002101150512401</t>
  </si>
  <si>
    <t>STANTA DECUPAT 115.05.124-01</t>
  </si>
  <si>
    <t>0002101150514101</t>
  </si>
  <si>
    <t>STANTA DECUPAT 115.05.141.01</t>
  </si>
  <si>
    <t>00021260106100601</t>
  </si>
  <si>
    <t>STANTA DECUPAT AMBUTISAT  2601.06.1006-01</t>
  </si>
  <si>
    <t>0002101100521904</t>
  </si>
  <si>
    <t>STANTA DECUPAT CONTUR  110.05.219-04</t>
  </si>
  <si>
    <t>00021000E207110945201/8</t>
  </si>
  <si>
    <t>STANTA DECUPAT E 2071109452 01/8</t>
  </si>
  <si>
    <t>00021000058526301</t>
  </si>
  <si>
    <t>STANTA DECUPAT PERFORAT  0000 585 263-01</t>
  </si>
  <si>
    <t>0002101210618402</t>
  </si>
  <si>
    <t>STANTA DECUPAT PERFORAT  121.06.184-02</t>
  </si>
  <si>
    <t>9</t>
  </si>
  <si>
    <t>0002100SM5200M12</t>
  </si>
  <si>
    <t>STANTA DECUPAT PERFORAT  SM 5200-M12</t>
  </si>
  <si>
    <t>00021000TW250269</t>
  </si>
  <si>
    <t>STANTA DECUPAT PERFORAT  TW 25-0269</t>
  </si>
  <si>
    <t>000210240205100401</t>
  </si>
  <si>
    <t>STANTA DECUPAT PERFORAT 2402.05.1004-01</t>
  </si>
  <si>
    <t>0002100000703029</t>
  </si>
  <si>
    <t>STANTA DECUPAT PERFORAT 70.3029</t>
  </si>
  <si>
    <t>00021000C1241297-01/11</t>
  </si>
  <si>
    <t>STANTA DECUPAT PERFORAT C1241297-01/11</t>
  </si>
  <si>
    <t>00021000DECPERFSAIBA  A10/11</t>
  </si>
  <si>
    <t>STANTA DECUPAT PERFORAT SAIBA A10/11</t>
  </si>
  <si>
    <t>8</t>
  </si>
  <si>
    <t>000210000SM5200M6</t>
  </si>
  <si>
    <t>STANTA DECUPAT PERFORAT SM 5200-M6</t>
  </si>
  <si>
    <t>0002101150518701</t>
  </si>
  <si>
    <t>STANTA DECUPAT SI INDOIT  115.05.187-01</t>
  </si>
  <si>
    <t>000218197120200001</t>
  </si>
  <si>
    <t>STANTA DECUPAT- PERFORAT  81.97202.2000-01</t>
  </si>
  <si>
    <t>0002101100515901</t>
  </si>
  <si>
    <t>STANTA PERFORAT  110.05.159-01</t>
  </si>
  <si>
    <t>0002101150513006</t>
  </si>
  <si>
    <t>STANTA PERFORAT  115.05.130-06</t>
  </si>
  <si>
    <t>0002101150517704</t>
  </si>
  <si>
    <t>STANTA PERFORAT  115.05.177-04</t>
  </si>
  <si>
    <t>00021260106101801</t>
  </si>
  <si>
    <t>STANTA PERFORAT  2601.06.1018-01</t>
  </si>
  <si>
    <t>0002100316514901</t>
  </si>
  <si>
    <t>STANTA PERFORAT  31.65.149-01</t>
  </si>
  <si>
    <t>0002189084012004</t>
  </si>
  <si>
    <t>STANTA PERFORAT  89.08.401.2004</t>
  </si>
  <si>
    <t>4sdv/2</t>
  </si>
  <si>
    <t>000218915101200901</t>
  </si>
  <si>
    <t>STANTA PERFORAT  89.15.101.2009.01</t>
  </si>
  <si>
    <t>000218912210201001</t>
  </si>
  <si>
    <t>STANTA PERFORAT  8912.210.2010-01</t>
  </si>
  <si>
    <t>000210000AP6347</t>
  </si>
  <si>
    <t>STANTA PERFORAT  AP 6347</t>
  </si>
  <si>
    <t>0002100MPSP31702</t>
  </si>
  <si>
    <t>STANTA PERFORAT  MPSP 3.1.7-02</t>
  </si>
  <si>
    <t>0002101150513001</t>
  </si>
  <si>
    <t>STANTA PERFORAT 115.05.130-01</t>
  </si>
  <si>
    <t>000210240405100102</t>
  </si>
  <si>
    <t>STANTA PERFORAT 2404.05.1001-02</t>
  </si>
  <si>
    <t>00021260106100701A</t>
  </si>
  <si>
    <t>STANTA PERFORAT DECUPAT  2601.06.1007-01A</t>
  </si>
  <si>
    <t>00021401633100201SP</t>
  </si>
  <si>
    <t>STANTA PERFORAT DECUPAT  4016.33.1002-01</t>
  </si>
  <si>
    <t>0002101150514401</t>
  </si>
  <si>
    <t>STANTA RELIEFAT DECUPAT 115.05.144-01</t>
  </si>
  <si>
    <t>0002100060006290</t>
  </si>
  <si>
    <t>VALT DE INDREPTAT  6000-6290</t>
  </si>
  <si>
    <t>00021401735042001</t>
  </si>
  <si>
    <t>CALIBRU  d36F8  4017.35.0420-01</t>
  </si>
  <si>
    <t>00021400935109901</t>
  </si>
  <si>
    <t>CALIBRU TAMPON d16H8  4009.35.1099-01</t>
  </si>
  <si>
    <t>0002110303101257CP</t>
  </si>
  <si>
    <t>CUTIT PORT FREZA  103.03.101-257</t>
  </si>
  <si>
    <t>0002110303101257CC</t>
  </si>
  <si>
    <t>CUTITE CAP ZBURATOR  103.03.101-257</t>
  </si>
  <si>
    <t>0002100400730301</t>
  </si>
  <si>
    <t>CUTITE PENTRU  ALEZAT OSII  4007.30.301</t>
  </si>
  <si>
    <t>6/8</t>
  </si>
  <si>
    <t>0002100000010701</t>
  </si>
  <si>
    <t>DISPOZITIV ASAMBLAT  10.7.0.1</t>
  </si>
  <si>
    <t>4/03</t>
  </si>
  <si>
    <t>00021DISP37A124-301-021/FEB</t>
  </si>
  <si>
    <t>DISPOZITIV DE ASAMBLAT ELECTROZI 37A124-301-021/FEB</t>
  </si>
  <si>
    <t>5/feb</t>
  </si>
  <si>
    <t>00021DISP.SUDURA ELECTROZI</t>
  </si>
  <si>
    <t>DISPOZITIV DE POZITIONAT PT.SUDURA ELECTROZI EMISIVI</t>
  </si>
  <si>
    <t>0002100008405062</t>
  </si>
  <si>
    <t>DISPOZITIV DE SUDAT  0840-5062</t>
  </si>
  <si>
    <t>7/8</t>
  </si>
  <si>
    <t>0002100423111906</t>
  </si>
  <si>
    <t>DISPOZITIV DISC  42.31.119-06</t>
  </si>
  <si>
    <t>0002100000161710</t>
  </si>
  <si>
    <t>DISPOZITIV INDOIT  16.17.1.0</t>
  </si>
  <si>
    <t>0002100000001670</t>
  </si>
  <si>
    <t>DISPOZITIV PROBA PRESIUNE  16.7.0</t>
  </si>
  <si>
    <t>000210000MPC3141</t>
  </si>
  <si>
    <t>DISPOZITIV RULARE  MPC 3.1.4.1</t>
  </si>
  <si>
    <t>000210000MPC3142</t>
  </si>
  <si>
    <t>DISPOZITIV RULARE  MPC 3.1.4.2</t>
  </si>
  <si>
    <t>0002100000000085</t>
  </si>
  <si>
    <t>DUSE PENTRU APARAT DE SUDURA CANISTRA0000-0085</t>
  </si>
  <si>
    <t>000210TW250965DR</t>
  </si>
  <si>
    <t>MATRITA  ZIGUIT  TW25-0965DR</t>
  </si>
  <si>
    <t>0002100403113607</t>
  </si>
  <si>
    <t>MATRITA CALIBRAT  4031.136.07</t>
  </si>
  <si>
    <t>00021000TW251726</t>
  </si>
  <si>
    <t>MATRITA DECUPAT  TW25-1726</t>
  </si>
  <si>
    <t>000210TW251725DR</t>
  </si>
  <si>
    <t>MATRITA DECUPAT AMBUTISAT TW25-1725DR</t>
  </si>
  <si>
    <t>000210000MPC3110</t>
  </si>
  <si>
    <t>MATRITA INDOIT  MPC 3.1.1.0</t>
  </si>
  <si>
    <t>0002100078954055</t>
  </si>
  <si>
    <t>MATRITA PENTRU INTRODUS DISCURI  7895-4055</t>
  </si>
  <si>
    <t>0002100250276801</t>
  </si>
  <si>
    <t>MATRITA PERFORAT  25.027.68-01</t>
  </si>
  <si>
    <t>00021000TW250966</t>
  </si>
  <si>
    <t>MATRITA ZIGUIT  TW25-0966</t>
  </si>
  <si>
    <t>0002101030310198</t>
  </si>
  <si>
    <t>PALETA  103.03.101-98</t>
  </si>
  <si>
    <t>4sdv/3</t>
  </si>
  <si>
    <t>00021PARGARUNCAT</t>
  </si>
  <si>
    <t>PARGHIE ARUNCATOR - LINIA CANISTRE</t>
  </si>
  <si>
    <t>0002100010001152</t>
  </si>
  <si>
    <t>POANSON MARCAT 2006  1000-1152</t>
  </si>
  <si>
    <t>2sdv/2</t>
  </si>
  <si>
    <t>00021POANSONJENTI</t>
  </si>
  <si>
    <t>0002100000MPC316</t>
  </si>
  <si>
    <t>SABLON  MPC 3.1.6</t>
  </si>
  <si>
    <t>00021000MPC32122</t>
  </si>
  <si>
    <t>SABLON  MPC 3.2.1.2.2</t>
  </si>
  <si>
    <t>10/8</t>
  </si>
  <si>
    <t>0002100000AP4345</t>
  </si>
  <si>
    <t>STANTA  DECUPAT AMBUTISAT  AP4345</t>
  </si>
  <si>
    <t>0002125041690000</t>
  </si>
  <si>
    <t>STANTA DECUPAT  25.041.69.0000</t>
  </si>
  <si>
    <t>00021250416902000</t>
  </si>
  <si>
    <t>STANTA DECUPAT  25.041.69.02.000</t>
  </si>
  <si>
    <t>0002100MSVR51408</t>
  </si>
  <si>
    <t>TAMPON d40H7   MSVR-5.1.4-08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</si>
</sst>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</numFmts>
  <fonts count="14">
    <font>
      <sz val="10"/>
      <name val="MS Sans Serif"/>
      <family val="2"/>
    </font>
    <font>
      <sz val="10"/>
      <name val="Arial"/>
      <family val="0"/>
    </font>
    <font>
      <sz val="8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2"/>
      <color indexed="8"/>
      <name val="MS Sans Serif"/>
      <family val="2"/>
    </font>
    <font>
      <b/>
      <sz val="8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14" fontId="2" fillId="0" borderId="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" fontId="6" fillId="0" borderId="1" xfId="0" applyNumberFormat="1" applyFont="1" applyFill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4" fontId="1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workbookViewId="0" topLeftCell="A1">
      <selection activeCell="N1" sqref="N1:O16384"/>
    </sheetView>
  </sheetViews>
  <sheetFormatPr defaultColWidth="9.140625" defaultRowHeight="12.75"/>
  <cols>
    <col min="1" max="1" width="4.421875" style="15" customWidth="1"/>
    <col min="2" max="2" width="8.7109375" style="1" customWidth="1"/>
    <col min="3" max="3" width="19.57421875" style="15" customWidth="1"/>
    <col min="4" max="4" width="39.140625" style="15" customWidth="1"/>
    <col min="5" max="5" width="4.421875" style="16" customWidth="1"/>
    <col min="6" max="6" width="8.140625" style="17" customWidth="1"/>
    <col min="7" max="7" width="11.140625" style="18" customWidth="1"/>
    <col min="8" max="8" width="4.00390625" style="19" customWidth="1"/>
    <col min="9" max="9" width="11.28125" style="20" customWidth="1"/>
    <col min="10" max="10" width="5.8515625" style="16" customWidth="1"/>
    <col min="11" max="11" width="4.8515625" style="15" customWidth="1"/>
    <col min="12" max="12" width="8.8515625" style="15" customWidth="1"/>
  </cols>
  <sheetData>
    <row r="1" spans="1:10" ht="12.75">
      <c r="A1" s="21"/>
      <c r="C1" s="21"/>
      <c r="D1" s="22"/>
      <c r="E1" s="23"/>
      <c r="J1" s="23"/>
    </row>
    <row r="2" spans="1:10" ht="15.75">
      <c r="A2" s="24" t="s">
        <v>25</v>
      </c>
      <c r="B2" s="25"/>
      <c r="C2" s="26"/>
      <c r="D2" s="26"/>
      <c r="E2" s="23"/>
      <c r="G2" s="27"/>
      <c r="I2" s="28" t="s">
        <v>26</v>
      </c>
      <c r="J2" s="23"/>
    </row>
    <row r="3" spans="1:10" ht="12.75">
      <c r="A3" s="29"/>
      <c r="B3" s="30"/>
      <c r="C3" s="29"/>
      <c r="D3" s="21"/>
      <c r="E3" s="23"/>
      <c r="J3" s="23"/>
    </row>
    <row r="4" spans="1:12" ht="12.75">
      <c r="A4" s="31" t="s">
        <v>0</v>
      </c>
      <c r="B4" s="32" t="s">
        <v>1</v>
      </c>
      <c r="C4" s="31" t="s">
        <v>2</v>
      </c>
      <c r="D4" s="31" t="s">
        <v>3</v>
      </c>
      <c r="E4" s="31" t="s">
        <v>4</v>
      </c>
      <c r="F4" s="33" t="s">
        <v>5</v>
      </c>
      <c r="G4" s="34" t="s">
        <v>27</v>
      </c>
      <c r="H4" s="35" t="s">
        <v>6</v>
      </c>
      <c r="I4" s="35" t="s">
        <v>7</v>
      </c>
      <c r="J4" s="31" t="s">
        <v>8</v>
      </c>
      <c r="K4" s="36" t="s">
        <v>28</v>
      </c>
      <c r="L4" s="36" t="s">
        <v>29</v>
      </c>
    </row>
    <row r="5" spans="1:12" ht="12.75">
      <c r="A5" s="31" t="s">
        <v>9</v>
      </c>
      <c r="B5" s="32"/>
      <c r="C5" s="31"/>
      <c r="D5" s="31"/>
      <c r="E5" s="31"/>
      <c r="F5" s="33"/>
      <c r="G5" s="34"/>
      <c r="H5" s="35"/>
      <c r="I5" s="35" t="s">
        <v>10</v>
      </c>
      <c r="J5" s="31"/>
      <c r="K5" s="36"/>
      <c r="L5" s="36"/>
    </row>
    <row r="6" spans="1:12" ht="12.75">
      <c r="A6" s="5" t="s">
        <v>30</v>
      </c>
      <c r="B6" s="6">
        <v>38504</v>
      </c>
      <c r="C6" s="5" t="s">
        <v>31</v>
      </c>
      <c r="D6" s="5" t="s">
        <v>32</v>
      </c>
      <c r="E6" s="7">
        <v>1</v>
      </c>
      <c r="F6" s="8">
        <v>304.49</v>
      </c>
      <c r="G6" s="37">
        <v>304.49</v>
      </c>
      <c r="H6" s="9" t="s">
        <v>13</v>
      </c>
      <c r="I6" s="10">
        <v>189.62</v>
      </c>
      <c r="J6" s="7">
        <v>1100</v>
      </c>
      <c r="K6" s="38">
        <v>150</v>
      </c>
      <c r="L6" s="8">
        <f aca="true" t="shared" si="0" ref="L6:L12">SUM(E6*K6*0.53)</f>
        <v>79.5</v>
      </c>
    </row>
    <row r="7" spans="1:12" ht="12.75">
      <c r="A7" s="5" t="s">
        <v>30</v>
      </c>
      <c r="B7" s="6">
        <v>38534</v>
      </c>
      <c r="C7" s="5" t="s">
        <v>33</v>
      </c>
      <c r="D7" s="5" t="s">
        <v>34</v>
      </c>
      <c r="E7" s="7">
        <v>1</v>
      </c>
      <c r="F7" s="8">
        <v>488.85</v>
      </c>
      <c r="G7" s="37">
        <v>488.85</v>
      </c>
      <c r="H7" s="9" t="s">
        <v>13</v>
      </c>
      <c r="I7" s="10">
        <v>485.79</v>
      </c>
      <c r="J7" s="7">
        <v>1100</v>
      </c>
      <c r="K7" s="38">
        <v>120</v>
      </c>
      <c r="L7" s="8">
        <f t="shared" si="0"/>
        <v>63.6</v>
      </c>
    </row>
    <row r="8" spans="1:12" ht="12.75">
      <c r="A8" s="5" t="s">
        <v>30</v>
      </c>
      <c r="B8" s="6">
        <v>38534</v>
      </c>
      <c r="C8" s="5" t="s">
        <v>35</v>
      </c>
      <c r="D8" s="5" t="s">
        <v>36</v>
      </c>
      <c r="E8" s="7">
        <v>1</v>
      </c>
      <c r="F8" s="8">
        <v>378.67</v>
      </c>
      <c r="G8" s="37">
        <v>378.67</v>
      </c>
      <c r="H8" s="9" t="s">
        <v>13</v>
      </c>
      <c r="I8" s="10">
        <v>356.8</v>
      </c>
      <c r="J8" s="7">
        <v>1100</v>
      </c>
      <c r="K8" s="38">
        <v>130</v>
      </c>
      <c r="L8" s="8">
        <f t="shared" si="0"/>
        <v>68.9</v>
      </c>
    </row>
    <row r="9" spans="1:12" ht="12.75">
      <c r="A9" s="5" t="s">
        <v>30</v>
      </c>
      <c r="B9" s="6">
        <v>38534</v>
      </c>
      <c r="C9" s="5" t="s">
        <v>37</v>
      </c>
      <c r="D9" s="5" t="s">
        <v>38</v>
      </c>
      <c r="E9" s="7">
        <v>1</v>
      </c>
      <c r="F9" s="8">
        <v>663.8</v>
      </c>
      <c r="G9" s="37">
        <v>663.8</v>
      </c>
      <c r="H9" s="9" t="s">
        <v>13</v>
      </c>
      <c r="I9" s="10">
        <v>645.08</v>
      </c>
      <c r="J9" s="7">
        <v>1100</v>
      </c>
      <c r="K9" s="38">
        <v>140</v>
      </c>
      <c r="L9" s="8">
        <f t="shared" si="0"/>
        <v>74.2</v>
      </c>
    </row>
    <row r="10" spans="1:12" ht="12.75">
      <c r="A10" s="5" t="s">
        <v>30</v>
      </c>
      <c r="B10" s="6">
        <v>38504</v>
      </c>
      <c r="C10" s="5" t="s">
        <v>39</v>
      </c>
      <c r="D10" s="5" t="s">
        <v>40</v>
      </c>
      <c r="E10" s="7">
        <v>1</v>
      </c>
      <c r="F10" s="8">
        <v>700.42</v>
      </c>
      <c r="G10" s="37">
        <v>700.42</v>
      </c>
      <c r="H10" s="9" t="s">
        <v>13</v>
      </c>
      <c r="I10" s="10">
        <v>680.08</v>
      </c>
      <c r="J10" s="7">
        <v>1100</v>
      </c>
      <c r="K10" s="38">
        <v>140</v>
      </c>
      <c r="L10" s="8">
        <f t="shared" si="0"/>
        <v>74.2</v>
      </c>
    </row>
    <row r="11" spans="1:12" ht="12.75">
      <c r="A11" s="5" t="s">
        <v>30</v>
      </c>
      <c r="B11" s="6">
        <v>38504</v>
      </c>
      <c r="C11" s="5" t="s">
        <v>41</v>
      </c>
      <c r="D11" s="5" t="s">
        <v>42</v>
      </c>
      <c r="E11" s="7">
        <v>1</v>
      </c>
      <c r="F11" s="8">
        <v>952.79</v>
      </c>
      <c r="G11" s="37">
        <v>952.79</v>
      </c>
      <c r="H11" s="9" t="s">
        <v>13</v>
      </c>
      <c r="I11" s="10">
        <v>949.27</v>
      </c>
      <c r="J11" s="7">
        <v>1100</v>
      </c>
      <c r="K11" s="38">
        <v>100</v>
      </c>
      <c r="L11" s="8">
        <f t="shared" si="0"/>
        <v>53</v>
      </c>
    </row>
    <row r="12" spans="1:12" ht="12.75">
      <c r="A12" s="5" t="s">
        <v>43</v>
      </c>
      <c r="B12" s="12">
        <v>39141.5</v>
      </c>
      <c r="C12" s="5" t="s">
        <v>44</v>
      </c>
      <c r="D12" s="39" t="s">
        <v>45</v>
      </c>
      <c r="E12" s="7">
        <v>1</v>
      </c>
      <c r="F12" s="8">
        <v>1089.6</v>
      </c>
      <c r="G12" s="37">
        <v>1089.6</v>
      </c>
      <c r="H12" s="9" t="s">
        <v>13</v>
      </c>
      <c r="I12" s="10">
        <v>1027.56</v>
      </c>
      <c r="J12" s="7">
        <v>1100</v>
      </c>
      <c r="K12" s="38">
        <v>50</v>
      </c>
      <c r="L12" s="8">
        <f t="shared" si="0"/>
        <v>26.5</v>
      </c>
    </row>
    <row r="13" spans="1:12" ht="12.75">
      <c r="A13" s="5"/>
      <c r="B13" s="12"/>
      <c r="C13" s="5"/>
      <c r="D13" s="5"/>
      <c r="E13" s="7"/>
      <c r="F13" s="8"/>
      <c r="G13" s="40">
        <f>SUM(G6:G12)</f>
        <v>4578.62</v>
      </c>
      <c r="H13" s="41"/>
      <c r="I13" s="42">
        <f>SUM(I6:I12)</f>
        <v>4334.2</v>
      </c>
      <c r="J13" s="7"/>
      <c r="K13" s="38"/>
      <c r="L13" s="43">
        <f>SUM(L6:L12)</f>
        <v>439.9</v>
      </c>
    </row>
    <row r="14" spans="1:12" ht="12.75">
      <c r="A14" s="5" t="s">
        <v>46</v>
      </c>
      <c r="B14" s="12">
        <v>39478.5</v>
      </c>
      <c r="C14" s="5" t="s">
        <v>47</v>
      </c>
      <c r="D14" s="5" t="s">
        <v>48</v>
      </c>
      <c r="E14" s="7">
        <v>4</v>
      </c>
      <c r="F14" s="8">
        <v>464.14</v>
      </c>
      <c r="G14" s="37">
        <v>1856.54</v>
      </c>
      <c r="H14" s="9" t="s">
        <v>11</v>
      </c>
      <c r="I14" s="10">
        <v>618.84</v>
      </c>
      <c r="J14" s="7">
        <v>3210</v>
      </c>
      <c r="K14" s="38">
        <v>0.3</v>
      </c>
      <c r="L14" s="8">
        <f>SUM(E14*K14*0.53)</f>
        <v>0.636</v>
      </c>
    </row>
    <row r="15" spans="1:12" ht="12.75">
      <c r="A15" s="5" t="s">
        <v>49</v>
      </c>
      <c r="B15" s="6">
        <v>39022</v>
      </c>
      <c r="C15" s="5" t="s">
        <v>50</v>
      </c>
      <c r="D15" s="5" t="s">
        <v>51</v>
      </c>
      <c r="E15" s="7">
        <v>1</v>
      </c>
      <c r="F15" s="8">
        <v>235.73</v>
      </c>
      <c r="G15" s="37">
        <v>235.73</v>
      </c>
      <c r="H15" s="9" t="s">
        <v>11</v>
      </c>
      <c r="I15" s="10">
        <v>235.28</v>
      </c>
      <c r="J15" s="7">
        <v>3210</v>
      </c>
      <c r="K15" s="38">
        <v>0.2</v>
      </c>
      <c r="L15" s="8">
        <f>SUM(E15*K15*0.53)</f>
        <v>0.10600000000000001</v>
      </c>
    </row>
    <row r="16" spans="1:12" ht="12.75">
      <c r="A16" s="5" t="s">
        <v>46</v>
      </c>
      <c r="B16" s="12">
        <v>39478.5</v>
      </c>
      <c r="C16" s="5" t="s">
        <v>52</v>
      </c>
      <c r="D16" s="5" t="s">
        <v>53</v>
      </c>
      <c r="E16" s="7">
        <v>28</v>
      </c>
      <c r="F16" s="8">
        <v>87.93857</v>
      </c>
      <c r="G16" s="37">
        <f>E16*F16</f>
        <v>2462.27996</v>
      </c>
      <c r="H16" s="9" t="s">
        <v>13</v>
      </c>
      <c r="I16" s="10">
        <v>820.76</v>
      </c>
      <c r="J16" s="7">
        <v>3210</v>
      </c>
      <c r="K16" s="38">
        <v>0.1</v>
      </c>
      <c r="L16" s="8">
        <f>SUM(E16*K16*0.53)</f>
        <v>1.4840000000000002</v>
      </c>
    </row>
    <row r="17" spans="1:12" ht="12.75">
      <c r="A17" s="5" t="s">
        <v>49</v>
      </c>
      <c r="B17" s="6">
        <v>39022</v>
      </c>
      <c r="C17" s="5" t="s">
        <v>54</v>
      </c>
      <c r="D17" s="5" t="s">
        <v>55</v>
      </c>
      <c r="E17" s="7">
        <v>1</v>
      </c>
      <c r="F17" s="8">
        <v>77.82</v>
      </c>
      <c r="G17" s="37">
        <v>77.82</v>
      </c>
      <c r="H17" s="9" t="s">
        <v>11</v>
      </c>
      <c r="I17" s="10">
        <v>77.64</v>
      </c>
      <c r="J17" s="7">
        <v>3210</v>
      </c>
      <c r="K17" s="38">
        <v>2</v>
      </c>
      <c r="L17" s="8">
        <f>SUM(E17*K17*0.53)</f>
        <v>1.06</v>
      </c>
    </row>
    <row r="18" spans="1:12" ht="12.75">
      <c r="A18" s="44"/>
      <c r="B18" s="32"/>
      <c r="C18" s="44"/>
      <c r="D18" s="44"/>
      <c r="E18" s="31"/>
      <c r="F18" s="45"/>
      <c r="G18" s="46">
        <f>SUM(G14:G17)</f>
        <v>4632.36996</v>
      </c>
      <c r="H18" s="3"/>
      <c r="I18" s="47">
        <f>SUM(I14:I17)</f>
        <v>1752.5200000000002</v>
      </c>
      <c r="J18" s="31"/>
      <c r="K18" s="11"/>
      <c r="L18" s="48">
        <f>SUM(L14:L17)</f>
        <v>3.286</v>
      </c>
    </row>
    <row r="19" spans="1:12" ht="12.75">
      <c r="A19" s="5" t="s">
        <v>56</v>
      </c>
      <c r="B19" s="12">
        <v>39417.5</v>
      </c>
      <c r="C19" s="5" t="s">
        <v>57</v>
      </c>
      <c r="D19" s="5" t="s">
        <v>58</v>
      </c>
      <c r="E19" s="7">
        <v>50</v>
      </c>
      <c r="F19" s="8">
        <v>85.02</v>
      </c>
      <c r="G19" s="37">
        <v>4250.82</v>
      </c>
      <c r="H19" s="9" t="s">
        <v>11</v>
      </c>
      <c r="I19" s="10">
        <v>85.1</v>
      </c>
      <c r="J19" s="7">
        <v>4230</v>
      </c>
      <c r="K19" s="38">
        <v>0.04</v>
      </c>
      <c r="L19" s="8">
        <f aca="true" t="shared" si="1" ref="L19:L60">SUM(E19*K19*0.53)</f>
        <v>1.06</v>
      </c>
    </row>
    <row r="20" spans="1:12" ht="12.75">
      <c r="A20" s="5" t="s">
        <v>59</v>
      </c>
      <c r="B20" s="12">
        <v>39324.5</v>
      </c>
      <c r="C20" s="5" t="s">
        <v>60</v>
      </c>
      <c r="D20" s="5" t="s">
        <v>61</v>
      </c>
      <c r="E20" s="7">
        <v>1</v>
      </c>
      <c r="F20" s="8">
        <v>785.58</v>
      </c>
      <c r="G20" s="37">
        <v>785.58</v>
      </c>
      <c r="H20" s="9" t="s">
        <v>13</v>
      </c>
      <c r="I20" s="10">
        <v>284.51</v>
      </c>
      <c r="J20" s="7">
        <v>4210</v>
      </c>
      <c r="K20" s="38">
        <v>50</v>
      </c>
      <c r="L20" s="8">
        <f t="shared" si="1"/>
        <v>26.5</v>
      </c>
    </row>
    <row r="21" spans="1:12" ht="12.75">
      <c r="A21" s="5" t="s">
        <v>62</v>
      </c>
      <c r="B21" s="12">
        <v>39503.5</v>
      </c>
      <c r="C21" s="5" t="s">
        <v>63</v>
      </c>
      <c r="D21" s="5" t="s">
        <v>64</v>
      </c>
      <c r="E21" s="7">
        <v>10</v>
      </c>
      <c r="F21" s="8">
        <f>G21/E21</f>
        <v>76.071</v>
      </c>
      <c r="G21" s="37">
        <v>760.71</v>
      </c>
      <c r="H21" s="9" t="s">
        <v>11</v>
      </c>
      <c r="I21" s="10">
        <v>418.56</v>
      </c>
      <c r="J21" s="7">
        <v>4230</v>
      </c>
      <c r="K21" s="38">
        <v>0.2</v>
      </c>
      <c r="L21" s="8">
        <f t="shared" si="1"/>
        <v>1.06</v>
      </c>
    </row>
    <row r="22" spans="1:12" ht="12.75">
      <c r="A22" s="12" t="s">
        <v>62</v>
      </c>
      <c r="B22" s="12">
        <v>39503</v>
      </c>
      <c r="C22" s="49" t="s">
        <v>65</v>
      </c>
      <c r="D22" s="5" t="s">
        <v>66</v>
      </c>
      <c r="E22" s="7">
        <v>1</v>
      </c>
      <c r="F22" s="8">
        <v>2562.87</v>
      </c>
      <c r="G22" s="37">
        <v>2562.87</v>
      </c>
      <c r="H22" s="9" t="s">
        <v>11</v>
      </c>
      <c r="I22" s="10">
        <v>1288.17</v>
      </c>
      <c r="J22" s="7">
        <v>4230</v>
      </c>
      <c r="K22" s="38">
        <v>0.2</v>
      </c>
      <c r="L22" s="8">
        <f t="shared" si="1"/>
        <v>0.10600000000000001</v>
      </c>
    </row>
    <row r="23" spans="1:12" ht="12.75">
      <c r="A23" s="5" t="s">
        <v>62</v>
      </c>
      <c r="B23" s="12">
        <v>39503.5</v>
      </c>
      <c r="C23" s="5" t="s">
        <v>67</v>
      </c>
      <c r="D23" s="5" t="s">
        <v>68</v>
      </c>
      <c r="E23" s="7">
        <v>20</v>
      </c>
      <c r="F23" s="8">
        <f>G23/E23</f>
        <v>171.13150000000002</v>
      </c>
      <c r="G23" s="37">
        <v>3422.63</v>
      </c>
      <c r="H23" s="9" t="s">
        <v>11</v>
      </c>
      <c r="I23" s="10">
        <v>1720.31</v>
      </c>
      <c r="J23" s="7">
        <v>4230</v>
      </c>
      <c r="K23" s="38">
        <v>0.6</v>
      </c>
      <c r="L23" s="8">
        <f t="shared" si="1"/>
        <v>6.36</v>
      </c>
    </row>
    <row r="24" spans="1:12" ht="12.75">
      <c r="A24" s="5" t="s">
        <v>62</v>
      </c>
      <c r="B24" s="12">
        <v>39503.5</v>
      </c>
      <c r="C24" s="5" t="s">
        <v>69</v>
      </c>
      <c r="D24" s="5" t="s">
        <v>70</v>
      </c>
      <c r="E24" s="7">
        <v>20</v>
      </c>
      <c r="F24" s="8">
        <f>G24/E24</f>
        <v>120.7405</v>
      </c>
      <c r="G24" s="37">
        <v>2414.81</v>
      </c>
      <c r="H24" s="9" t="s">
        <v>11</v>
      </c>
      <c r="I24" s="10">
        <v>1213.74</v>
      </c>
      <c r="J24" s="7">
        <v>4230</v>
      </c>
      <c r="K24" s="38">
        <v>0.18</v>
      </c>
      <c r="L24" s="8">
        <f t="shared" si="1"/>
        <v>1.908</v>
      </c>
    </row>
    <row r="25" spans="1:12" ht="12.75">
      <c r="A25" s="5" t="s">
        <v>62</v>
      </c>
      <c r="B25" s="12">
        <v>39503.5</v>
      </c>
      <c r="C25" s="5" t="s">
        <v>71</v>
      </c>
      <c r="D25" s="5" t="s">
        <v>72</v>
      </c>
      <c r="E25" s="7">
        <v>20</v>
      </c>
      <c r="F25" s="8">
        <f>G25/E25</f>
        <v>111.33099999999999</v>
      </c>
      <c r="G25" s="37">
        <v>2226.62</v>
      </c>
      <c r="H25" s="9" t="s">
        <v>11</v>
      </c>
      <c r="I25" s="10">
        <v>1119.16</v>
      </c>
      <c r="J25" s="7">
        <v>4230</v>
      </c>
      <c r="K25" s="38">
        <v>0.2</v>
      </c>
      <c r="L25" s="8">
        <f t="shared" si="1"/>
        <v>2.12</v>
      </c>
    </row>
    <row r="26" spans="1:12" ht="12.75">
      <c r="A26" s="5" t="s">
        <v>62</v>
      </c>
      <c r="B26" s="12">
        <v>39503.5</v>
      </c>
      <c r="C26" s="5" t="s">
        <v>73</v>
      </c>
      <c r="D26" s="5" t="s">
        <v>74</v>
      </c>
      <c r="E26" s="7">
        <v>25</v>
      </c>
      <c r="F26" s="8">
        <v>99.6</v>
      </c>
      <c r="G26" s="37">
        <v>2490</v>
      </c>
      <c r="H26" s="9" t="s">
        <v>11</v>
      </c>
      <c r="I26" s="10">
        <v>1664.56</v>
      </c>
      <c r="J26" s="7">
        <v>4230</v>
      </c>
      <c r="K26" s="38">
        <v>0.3</v>
      </c>
      <c r="L26" s="8">
        <f t="shared" si="1"/>
        <v>3.975</v>
      </c>
    </row>
    <row r="27" spans="1:12" ht="12.75">
      <c r="A27" s="5" t="s">
        <v>62</v>
      </c>
      <c r="B27" s="12">
        <v>39503.5</v>
      </c>
      <c r="C27" s="5" t="s">
        <v>75</v>
      </c>
      <c r="D27" s="5" t="s">
        <v>76</v>
      </c>
      <c r="E27" s="7">
        <v>30</v>
      </c>
      <c r="F27" s="8">
        <f>G27/E27</f>
        <v>129.37433333333334</v>
      </c>
      <c r="G27" s="37">
        <v>3881.23</v>
      </c>
      <c r="H27" s="9" t="s">
        <v>11</v>
      </c>
      <c r="I27" s="10">
        <v>2594.61</v>
      </c>
      <c r="J27" s="7">
        <v>4230</v>
      </c>
      <c r="K27" s="38">
        <v>0.3</v>
      </c>
      <c r="L27" s="8">
        <f t="shared" si="1"/>
        <v>4.7700000000000005</v>
      </c>
    </row>
    <row r="28" spans="1:12" ht="12.75">
      <c r="A28" s="5" t="s">
        <v>77</v>
      </c>
      <c r="B28" s="12">
        <v>39568.5</v>
      </c>
      <c r="C28" s="5" t="s">
        <v>78</v>
      </c>
      <c r="D28" s="5" t="s">
        <v>79</v>
      </c>
      <c r="E28" s="7">
        <v>30</v>
      </c>
      <c r="F28" s="8">
        <f>G28/E28</f>
        <v>67.99166666666666</v>
      </c>
      <c r="G28" s="37">
        <v>2039.75</v>
      </c>
      <c r="H28" s="9" t="s">
        <v>11</v>
      </c>
      <c r="I28" s="10">
        <v>1630.77</v>
      </c>
      <c r="J28" s="7">
        <v>4230</v>
      </c>
      <c r="K28" s="38">
        <v>0.08</v>
      </c>
      <c r="L28" s="8">
        <f t="shared" si="1"/>
        <v>1.272</v>
      </c>
    </row>
    <row r="29" spans="1:12" ht="12.75">
      <c r="A29" s="5" t="s">
        <v>62</v>
      </c>
      <c r="B29" s="12">
        <v>39503.5</v>
      </c>
      <c r="C29" s="5" t="s">
        <v>80</v>
      </c>
      <c r="D29" s="5" t="s">
        <v>81</v>
      </c>
      <c r="E29" s="7">
        <v>20</v>
      </c>
      <c r="F29" s="8">
        <f>G29/E29</f>
        <v>88.5015</v>
      </c>
      <c r="G29" s="37">
        <v>1770.03</v>
      </c>
      <c r="H29" s="9" t="s">
        <v>11</v>
      </c>
      <c r="I29" s="10">
        <v>1239.03</v>
      </c>
      <c r="J29" s="7">
        <v>4230</v>
      </c>
      <c r="K29" s="38">
        <v>1</v>
      </c>
      <c r="L29" s="8">
        <f t="shared" si="1"/>
        <v>10.600000000000001</v>
      </c>
    </row>
    <row r="30" spans="1:12" ht="12.75">
      <c r="A30" s="5" t="s">
        <v>82</v>
      </c>
      <c r="B30" s="6">
        <v>38565</v>
      </c>
      <c r="C30" s="5" t="s">
        <v>83</v>
      </c>
      <c r="D30" s="5" t="s">
        <v>84</v>
      </c>
      <c r="E30" s="7">
        <v>1</v>
      </c>
      <c r="F30" s="8">
        <v>1073.18</v>
      </c>
      <c r="G30" s="37">
        <v>1073.18</v>
      </c>
      <c r="H30" s="9" t="s">
        <v>13</v>
      </c>
      <c r="I30" s="10">
        <v>1072.82</v>
      </c>
      <c r="J30" s="7">
        <v>4210</v>
      </c>
      <c r="K30" s="38">
        <v>30</v>
      </c>
      <c r="L30" s="8">
        <f t="shared" si="1"/>
        <v>15.9</v>
      </c>
    </row>
    <row r="31" spans="1:12" ht="12.75">
      <c r="A31" s="5" t="s">
        <v>82</v>
      </c>
      <c r="B31" s="6">
        <v>38899</v>
      </c>
      <c r="C31" s="5" t="s">
        <v>85</v>
      </c>
      <c r="D31" s="5" t="s">
        <v>86</v>
      </c>
      <c r="E31" s="7">
        <v>1</v>
      </c>
      <c r="F31" s="8">
        <v>295.37</v>
      </c>
      <c r="G31" s="37">
        <v>295.37</v>
      </c>
      <c r="H31" s="9" t="s">
        <v>13</v>
      </c>
      <c r="I31" s="10">
        <v>294.02</v>
      </c>
      <c r="J31" s="7">
        <v>4210</v>
      </c>
      <c r="K31" s="38">
        <v>30</v>
      </c>
      <c r="L31" s="8">
        <f t="shared" si="1"/>
        <v>15.9</v>
      </c>
    </row>
    <row r="32" spans="1:12" ht="12.75">
      <c r="A32" s="5" t="s">
        <v>87</v>
      </c>
      <c r="B32" s="12">
        <v>39141.5</v>
      </c>
      <c r="C32" s="5" t="s">
        <v>88</v>
      </c>
      <c r="D32" s="5" t="s">
        <v>89</v>
      </c>
      <c r="E32" s="7">
        <v>1</v>
      </c>
      <c r="F32" s="8">
        <v>188</v>
      </c>
      <c r="G32" s="37">
        <v>188</v>
      </c>
      <c r="H32" s="9" t="s">
        <v>13</v>
      </c>
      <c r="I32" s="10">
        <v>102.01</v>
      </c>
      <c r="J32" s="7">
        <v>4230</v>
      </c>
      <c r="K32" s="38">
        <v>10</v>
      </c>
      <c r="L32" s="8">
        <f t="shared" si="1"/>
        <v>5.300000000000001</v>
      </c>
    </row>
    <row r="33" spans="1:12" ht="12.75">
      <c r="A33" s="5" t="s">
        <v>82</v>
      </c>
      <c r="B33" s="6">
        <v>38565</v>
      </c>
      <c r="C33" s="5" t="s">
        <v>90</v>
      </c>
      <c r="D33" s="5" t="s">
        <v>91</v>
      </c>
      <c r="E33" s="7">
        <v>1</v>
      </c>
      <c r="F33" s="8">
        <v>368.28</v>
      </c>
      <c r="G33" s="37">
        <v>368.28</v>
      </c>
      <c r="H33" s="9" t="s">
        <v>13</v>
      </c>
      <c r="I33" s="10">
        <v>368.19</v>
      </c>
      <c r="J33" s="7">
        <v>4210</v>
      </c>
      <c r="K33" s="38">
        <v>20</v>
      </c>
      <c r="L33" s="8">
        <f t="shared" si="1"/>
        <v>10.600000000000001</v>
      </c>
    </row>
    <row r="34" spans="1:12" ht="12.75">
      <c r="A34" s="5" t="s">
        <v>82</v>
      </c>
      <c r="B34" s="6">
        <v>38565</v>
      </c>
      <c r="C34" s="5" t="s">
        <v>92</v>
      </c>
      <c r="D34" s="5" t="s">
        <v>93</v>
      </c>
      <c r="E34" s="7">
        <v>1</v>
      </c>
      <c r="F34" s="8">
        <v>625.55</v>
      </c>
      <c r="G34" s="37">
        <v>625.55</v>
      </c>
      <c r="H34" s="9" t="s">
        <v>13</v>
      </c>
      <c r="I34" s="10">
        <v>625.35</v>
      </c>
      <c r="J34" s="7">
        <v>4210</v>
      </c>
      <c r="K34" s="38">
        <v>2</v>
      </c>
      <c r="L34" s="8">
        <f t="shared" si="1"/>
        <v>1.06</v>
      </c>
    </row>
    <row r="35" spans="1:12" ht="12.75">
      <c r="A35" s="5" t="s">
        <v>82</v>
      </c>
      <c r="B35" s="6">
        <v>38565</v>
      </c>
      <c r="C35" s="5" t="s">
        <v>94</v>
      </c>
      <c r="D35" s="5" t="s">
        <v>95</v>
      </c>
      <c r="E35" s="7">
        <v>1</v>
      </c>
      <c r="F35" s="8">
        <v>755.1</v>
      </c>
      <c r="G35" s="37">
        <v>755.1</v>
      </c>
      <c r="H35" s="9" t="s">
        <v>13</v>
      </c>
      <c r="I35" s="10">
        <v>754.83</v>
      </c>
      <c r="J35" s="7">
        <v>4210</v>
      </c>
      <c r="K35" s="38">
        <v>1</v>
      </c>
      <c r="L35" s="8">
        <f t="shared" si="1"/>
        <v>0.53</v>
      </c>
    </row>
    <row r="36" spans="1:12" ht="12.75">
      <c r="A36" s="5" t="s">
        <v>82</v>
      </c>
      <c r="B36" s="6">
        <v>38565</v>
      </c>
      <c r="C36" s="5" t="s">
        <v>96</v>
      </c>
      <c r="D36" s="5" t="s">
        <v>97</v>
      </c>
      <c r="E36" s="7">
        <v>1</v>
      </c>
      <c r="F36" s="8">
        <v>830.41</v>
      </c>
      <c r="G36" s="37">
        <v>830.41</v>
      </c>
      <c r="H36" s="9" t="s">
        <v>13</v>
      </c>
      <c r="I36" s="10">
        <v>830.14</v>
      </c>
      <c r="J36" s="7">
        <v>4210</v>
      </c>
      <c r="K36" s="38">
        <v>2</v>
      </c>
      <c r="L36" s="8">
        <f t="shared" si="1"/>
        <v>1.06</v>
      </c>
    </row>
    <row r="37" spans="1:12" ht="12.75">
      <c r="A37" s="5" t="s">
        <v>98</v>
      </c>
      <c r="B37" s="6">
        <v>38808</v>
      </c>
      <c r="C37" s="5" t="s">
        <v>99</v>
      </c>
      <c r="D37" s="5" t="s">
        <v>100</v>
      </c>
      <c r="E37" s="7">
        <v>1</v>
      </c>
      <c r="F37" s="8">
        <v>1234</v>
      </c>
      <c r="G37" s="37">
        <v>1234</v>
      </c>
      <c r="H37" s="9" t="s">
        <v>13</v>
      </c>
      <c r="I37" s="10">
        <v>496.06</v>
      </c>
      <c r="J37" s="7">
        <v>4230</v>
      </c>
      <c r="K37" s="38">
        <v>20</v>
      </c>
      <c r="L37" s="8">
        <f t="shared" si="1"/>
        <v>10.600000000000001</v>
      </c>
    </row>
    <row r="38" spans="1:12" ht="12.75">
      <c r="A38" s="5" t="s">
        <v>98</v>
      </c>
      <c r="B38" s="6">
        <v>38838</v>
      </c>
      <c r="C38" s="5" t="s">
        <v>101</v>
      </c>
      <c r="D38" s="5" t="s">
        <v>102</v>
      </c>
      <c r="E38" s="7">
        <v>1</v>
      </c>
      <c r="F38" s="8">
        <v>1553.37</v>
      </c>
      <c r="G38" s="37">
        <v>1553.37</v>
      </c>
      <c r="H38" s="9" t="s">
        <v>13</v>
      </c>
      <c r="I38" s="10">
        <v>690.9</v>
      </c>
      <c r="J38" s="7">
        <v>4230</v>
      </c>
      <c r="K38" s="38">
        <v>20</v>
      </c>
      <c r="L38" s="8">
        <f t="shared" si="1"/>
        <v>10.600000000000001</v>
      </c>
    </row>
    <row r="39" spans="1:12" ht="12.75">
      <c r="A39" s="5" t="s">
        <v>82</v>
      </c>
      <c r="B39" s="6">
        <v>38930</v>
      </c>
      <c r="C39" s="5" t="s">
        <v>103</v>
      </c>
      <c r="D39" s="5" t="s">
        <v>104</v>
      </c>
      <c r="E39" s="7">
        <v>1</v>
      </c>
      <c r="F39" s="8">
        <v>1336.75</v>
      </c>
      <c r="G39" s="37">
        <v>1336.75</v>
      </c>
      <c r="H39" s="9" t="s">
        <v>13</v>
      </c>
      <c r="I39" s="10">
        <v>1231.94</v>
      </c>
      <c r="J39" s="7">
        <v>4210</v>
      </c>
      <c r="K39" s="38">
        <v>15</v>
      </c>
      <c r="L39" s="8">
        <f t="shared" si="1"/>
        <v>7.95</v>
      </c>
    </row>
    <row r="40" spans="1:12" ht="12.75">
      <c r="A40" s="5" t="s">
        <v>82</v>
      </c>
      <c r="B40" s="6">
        <v>38565</v>
      </c>
      <c r="C40" s="5" t="s">
        <v>105</v>
      </c>
      <c r="D40" s="5" t="s">
        <v>106</v>
      </c>
      <c r="E40" s="7">
        <v>1</v>
      </c>
      <c r="F40" s="8">
        <v>333.05</v>
      </c>
      <c r="G40" s="37">
        <v>333.05</v>
      </c>
      <c r="H40" s="9" t="s">
        <v>13</v>
      </c>
      <c r="I40" s="10">
        <v>254.67</v>
      </c>
      <c r="J40" s="7">
        <v>4210</v>
      </c>
      <c r="K40" s="38">
        <v>2</v>
      </c>
      <c r="L40" s="8">
        <f t="shared" si="1"/>
        <v>1.06</v>
      </c>
    </row>
    <row r="41" spans="1:12" ht="12.75">
      <c r="A41" s="5" t="s">
        <v>82</v>
      </c>
      <c r="B41" s="6">
        <v>38565</v>
      </c>
      <c r="C41" s="5" t="s">
        <v>107</v>
      </c>
      <c r="D41" s="5" t="s">
        <v>108</v>
      </c>
      <c r="E41" s="7">
        <v>1</v>
      </c>
      <c r="F41" s="8">
        <v>757.63</v>
      </c>
      <c r="G41" s="37">
        <v>757.63</v>
      </c>
      <c r="H41" s="9" t="s">
        <v>13</v>
      </c>
      <c r="I41" s="10">
        <v>587.71</v>
      </c>
      <c r="J41" s="7">
        <v>4210</v>
      </c>
      <c r="K41" s="38">
        <v>15</v>
      </c>
      <c r="L41" s="8">
        <f t="shared" si="1"/>
        <v>7.95</v>
      </c>
    </row>
    <row r="42" spans="1:12" ht="12.75">
      <c r="A42" s="5" t="s">
        <v>82</v>
      </c>
      <c r="B42" s="6">
        <v>38565</v>
      </c>
      <c r="C42" s="5" t="s">
        <v>109</v>
      </c>
      <c r="D42" s="5" t="s">
        <v>110</v>
      </c>
      <c r="E42" s="7">
        <v>1</v>
      </c>
      <c r="F42" s="8">
        <v>612.16</v>
      </c>
      <c r="G42" s="37">
        <v>612.16</v>
      </c>
      <c r="H42" s="9" t="s">
        <v>13</v>
      </c>
      <c r="I42" s="10">
        <v>564.37</v>
      </c>
      <c r="J42" s="7">
        <v>4210</v>
      </c>
      <c r="K42" s="38">
        <v>1</v>
      </c>
      <c r="L42" s="8">
        <f t="shared" si="1"/>
        <v>0.53</v>
      </c>
    </row>
    <row r="43" spans="1:12" ht="12.75">
      <c r="A43" s="5" t="s">
        <v>82</v>
      </c>
      <c r="B43" s="6">
        <v>38565</v>
      </c>
      <c r="C43" s="5" t="s">
        <v>111</v>
      </c>
      <c r="D43" s="5" t="s">
        <v>112</v>
      </c>
      <c r="E43" s="7">
        <v>1</v>
      </c>
      <c r="F43" s="8">
        <v>546.33</v>
      </c>
      <c r="G43" s="37">
        <v>546.33</v>
      </c>
      <c r="H43" s="9" t="s">
        <v>13</v>
      </c>
      <c r="I43" s="10">
        <v>546.15</v>
      </c>
      <c r="J43" s="7">
        <v>4210</v>
      </c>
      <c r="K43" s="38">
        <v>2</v>
      </c>
      <c r="L43" s="8">
        <f t="shared" si="1"/>
        <v>1.06</v>
      </c>
    </row>
    <row r="44" spans="1:12" ht="12.75">
      <c r="A44" s="5" t="s">
        <v>113</v>
      </c>
      <c r="B44" s="12">
        <v>39378.5</v>
      </c>
      <c r="C44" s="5" t="s">
        <v>114</v>
      </c>
      <c r="D44" s="5" t="s">
        <v>115</v>
      </c>
      <c r="E44" s="7">
        <v>2</v>
      </c>
      <c r="F44" s="8">
        <v>118.26</v>
      </c>
      <c r="G44" s="37">
        <v>236.52</v>
      </c>
      <c r="H44" s="9" t="s">
        <v>11</v>
      </c>
      <c r="I44" s="10">
        <v>50.27</v>
      </c>
      <c r="J44" s="7">
        <v>4230</v>
      </c>
      <c r="K44" s="38">
        <v>0.5</v>
      </c>
      <c r="L44" s="8">
        <f t="shared" si="1"/>
        <v>0.53</v>
      </c>
    </row>
    <row r="45" spans="1:12" ht="12.75">
      <c r="A45" s="5"/>
      <c r="B45" s="12">
        <v>39378.5</v>
      </c>
      <c r="C45" s="5" t="s">
        <v>116</v>
      </c>
      <c r="D45" s="5" t="s">
        <v>117</v>
      </c>
      <c r="E45" s="7">
        <v>4</v>
      </c>
      <c r="F45" s="8">
        <v>236.37</v>
      </c>
      <c r="G45" s="37">
        <v>945.48</v>
      </c>
      <c r="H45" s="9" t="s">
        <v>11</v>
      </c>
      <c r="I45" s="10">
        <v>146.56</v>
      </c>
      <c r="J45" s="7">
        <v>4230</v>
      </c>
      <c r="K45" s="38">
        <v>0.3</v>
      </c>
      <c r="L45" s="8">
        <f t="shared" si="1"/>
        <v>0.636</v>
      </c>
    </row>
    <row r="46" spans="1:12" ht="12.75">
      <c r="A46" s="5" t="s">
        <v>113</v>
      </c>
      <c r="B46" s="12">
        <v>39378.5</v>
      </c>
      <c r="C46" s="5" t="s">
        <v>118</v>
      </c>
      <c r="D46" s="5" t="s">
        <v>119</v>
      </c>
      <c r="E46" s="7">
        <v>22</v>
      </c>
      <c r="F46" s="8">
        <v>49.8</v>
      </c>
      <c r="G46" s="37">
        <v>1095.58</v>
      </c>
      <c r="H46" s="9" t="s">
        <v>13</v>
      </c>
      <c r="I46" s="10">
        <v>67.1</v>
      </c>
      <c r="J46" s="7">
        <v>4230</v>
      </c>
      <c r="K46" s="38">
        <v>0.4</v>
      </c>
      <c r="L46" s="8">
        <f t="shared" si="1"/>
        <v>4.664000000000001</v>
      </c>
    </row>
    <row r="47" spans="1:12" ht="12.75">
      <c r="A47" s="5" t="s">
        <v>82</v>
      </c>
      <c r="B47" s="6">
        <v>38626</v>
      </c>
      <c r="C47" s="5" t="s">
        <v>120</v>
      </c>
      <c r="D47" s="5" t="s">
        <v>121</v>
      </c>
      <c r="E47" s="7">
        <v>1</v>
      </c>
      <c r="F47" s="8">
        <v>179.85</v>
      </c>
      <c r="G47" s="37">
        <v>179.85</v>
      </c>
      <c r="H47" s="9" t="s">
        <v>13</v>
      </c>
      <c r="I47" s="10">
        <v>179.76</v>
      </c>
      <c r="J47" s="7">
        <v>4210</v>
      </c>
      <c r="K47" s="38">
        <v>1.5</v>
      </c>
      <c r="L47" s="8">
        <f t="shared" si="1"/>
        <v>0.795</v>
      </c>
    </row>
    <row r="48" spans="1:12" ht="12.75">
      <c r="A48" s="5" t="s">
        <v>122</v>
      </c>
      <c r="B48" s="6">
        <v>38776</v>
      </c>
      <c r="C48" s="5" t="s">
        <v>123</v>
      </c>
      <c r="D48" s="5" t="s">
        <v>124</v>
      </c>
      <c r="E48" s="7">
        <v>1</v>
      </c>
      <c r="F48" s="8">
        <v>263</v>
      </c>
      <c r="G48" s="37">
        <v>263</v>
      </c>
      <c r="H48" s="9" t="s">
        <v>13</v>
      </c>
      <c r="I48" s="10">
        <v>209.36</v>
      </c>
      <c r="J48" s="7">
        <v>4220</v>
      </c>
      <c r="K48" s="38">
        <v>70</v>
      </c>
      <c r="L48" s="8">
        <f t="shared" si="1"/>
        <v>37.1</v>
      </c>
    </row>
    <row r="49" spans="1:12" ht="12.75">
      <c r="A49" s="5" t="s">
        <v>98</v>
      </c>
      <c r="B49" s="6">
        <v>38777</v>
      </c>
      <c r="C49" s="5" t="s">
        <v>125</v>
      </c>
      <c r="D49" s="5" t="s">
        <v>126</v>
      </c>
      <c r="E49" s="7">
        <v>1</v>
      </c>
      <c r="F49" s="8">
        <v>173.49</v>
      </c>
      <c r="G49" s="37">
        <v>173.49</v>
      </c>
      <c r="H49" s="9" t="s">
        <v>13</v>
      </c>
      <c r="I49" s="10">
        <v>109.76</v>
      </c>
      <c r="J49" s="7">
        <v>4230</v>
      </c>
      <c r="K49" s="38">
        <v>150</v>
      </c>
      <c r="L49" s="8">
        <f t="shared" si="1"/>
        <v>79.5</v>
      </c>
    </row>
    <row r="50" spans="1:12" ht="12.75">
      <c r="A50" s="5" t="s">
        <v>122</v>
      </c>
      <c r="B50" s="6">
        <v>38838</v>
      </c>
      <c r="C50" s="5" t="s">
        <v>127</v>
      </c>
      <c r="D50" s="5" t="s">
        <v>128</v>
      </c>
      <c r="E50" s="7">
        <v>1</v>
      </c>
      <c r="F50" s="8">
        <v>1221.26</v>
      </c>
      <c r="G50" s="37">
        <v>1221.26</v>
      </c>
      <c r="H50" s="9" t="s">
        <v>13</v>
      </c>
      <c r="I50" s="10">
        <v>1217.21</v>
      </c>
      <c r="J50" s="7">
        <v>4220</v>
      </c>
      <c r="K50" s="38">
        <v>70</v>
      </c>
      <c r="L50" s="8">
        <f t="shared" si="1"/>
        <v>37.1</v>
      </c>
    </row>
    <row r="51" spans="1:12" ht="12.75">
      <c r="A51" s="5" t="s">
        <v>59</v>
      </c>
      <c r="B51" s="12">
        <v>39324.5</v>
      </c>
      <c r="C51" s="5" t="s">
        <v>129</v>
      </c>
      <c r="D51" s="5" t="s">
        <v>130</v>
      </c>
      <c r="E51" s="7">
        <v>1</v>
      </c>
      <c r="F51" s="8">
        <v>682</v>
      </c>
      <c r="G51" s="37">
        <v>682</v>
      </c>
      <c r="H51" s="9" t="s">
        <v>13</v>
      </c>
      <c r="I51" s="10">
        <v>596.24</v>
      </c>
      <c r="J51" s="7">
        <v>4210</v>
      </c>
      <c r="K51" s="38">
        <v>50</v>
      </c>
      <c r="L51" s="8">
        <f t="shared" si="1"/>
        <v>26.5</v>
      </c>
    </row>
    <row r="52" spans="1:12" ht="12.75">
      <c r="A52" s="5" t="s">
        <v>131</v>
      </c>
      <c r="B52" s="12">
        <v>39416.5</v>
      </c>
      <c r="C52" s="5" t="s">
        <v>132</v>
      </c>
      <c r="D52" s="5" t="s">
        <v>133</v>
      </c>
      <c r="E52" s="7">
        <v>1</v>
      </c>
      <c r="F52" s="8">
        <v>3047.62</v>
      </c>
      <c r="G52" s="37">
        <v>3047.62</v>
      </c>
      <c r="H52" s="9" t="s">
        <v>13</v>
      </c>
      <c r="I52" s="10">
        <v>3035.45</v>
      </c>
      <c r="J52" s="7">
        <v>4230</v>
      </c>
      <c r="K52" s="38">
        <v>300</v>
      </c>
      <c r="L52" s="8">
        <f t="shared" si="1"/>
        <v>159</v>
      </c>
    </row>
    <row r="53" spans="1:12" ht="12.75">
      <c r="A53" s="5" t="s">
        <v>98</v>
      </c>
      <c r="B53" s="6">
        <v>38869</v>
      </c>
      <c r="C53" s="5" t="s">
        <v>134</v>
      </c>
      <c r="D53" s="5" t="s">
        <v>135</v>
      </c>
      <c r="E53" s="7">
        <v>1</v>
      </c>
      <c r="F53" s="8">
        <v>1042.3</v>
      </c>
      <c r="G53" s="37">
        <v>1042.3</v>
      </c>
      <c r="H53" s="9" t="s">
        <v>11</v>
      </c>
      <c r="I53" s="10">
        <v>960.56</v>
      </c>
      <c r="J53" s="7">
        <v>4230</v>
      </c>
      <c r="K53" s="38">
        <v>2</v>
      </c>
      <c r="L53" s="8">
        <f t="shared" si="1"/>
        <v>1.06</v>
      </c>
    </row>
    <row r="54" spans="1:12" ht="12.75">
      <c r="A54" s="5" t="s">
        <v>136</v>
      </c>
      <c r="B54" s="12">
        <v>39416.5</v>
      </c>
      <c r="C54" s="5" t="s">
        <v>137</v>
      </c>
      <c r="D54" s="5" t="s">
        <v>138</v>
      </c>
      <c r="E54" s="7">
        <v>1</v>
      </c>
      <c r="F54" s="8">
        <v>3810.7</v>
      </c>
      <c r="G54" s="37">
        <v>3810.7</v>
      </c>
      <c r="H54" s="9" t="s">
        <v>13</v>
      </c>
      <c r="I54" s="10">
        <v>3809.18</v>
      </c>
      <c r="J54" s="7">
        <v>4210</v>
      </c>
      <c r="K54" s="38">
        <v>3</v>
      </c>
      <c r="L54" s="8">
        <f t="shared" si="1"/>
        <v>1.59</v>
      </c>
    </row>
    <row r="55" spans="1:12" ht="12.75">
      <c r="A55" s="5" t="s">
        <v>77</v>
      </c>
      <c r="B55" s="12">
        <v>39568.5</v>
      </c>
      <c r="C55" s="5" t="s">
        <v>139</v>
      </c>
      <c r="D55" s="5" t="s">
        <v>140</v>
      </c>
      <c r="E55" s="7">
        <v>1</v>
      </c>
      <c r="F55" s="8">
        <v>3321.75</v>
      </c>
      <c r="G55" s="37">
        <v>3321.75</v>
      </c>
      <c r="H55" s="9" t="s">
        <v>13</v>
      </c>
      <c r="I55" s="10">
        <v>3188.55</v>
      </c>
      <c r="J55" s="7">
        <v>4230</v>
      </c>
      <c r="K55" s="38">
        <v>2</v>
      </c>
      <c r="L55" s="8">
        <f t="shared" si="1"/>
        <v>1.06</v>
      </c>
    </row>
    <row r="56" spans="1:12" ht="12.75">
      <c r="A56" s="5" t="s">
        <v>141</v>
      </c>
      <c r="B56" s="12">
        <v>39141.5</v>
      </c>
      <c r="C56" s="5" t="s">
        <v>142</v>
      </c>
      <c r="D56" s="5" t="s">
        <v>143</v>
      </c>
      <c r="E56" s="7">
        <v>2</v>
      </c>
      <c r="F56" s="8">
        <v>504.05</v>
      </c>
      <c r="G56" s="37">
        <v>1008.09</v>
      </c>
      <c r="H56" s="9" t="s">
        <v>11</v>
      </c>
      <c r="I56" s="10">
        <v>826.92</v>
      </c>
      <c r="J56" s="7">
        <v>4210</v>
      </c>
      <c r="K56" s="38">
        <v>5</v>
      </c>
      <c r="L56" s="8">
        <f t="shared" si="1"/>
        <v>5.300000000000001</v>
      </c>
    </row>
    <row r="57" spans="1:12" ht="12.75">
      <c r="A57" s="5" t="s">
        <v>59</v>
      </c>
      <c r="B57" s="12">
        <v>39324.5</v>
      </c>
      <c r="C57" s="5" t="s">
        <v>144</v>
      </c>
      <c r="D57" s="5" t="s">
        <v>145</v>
      </c>
      <c r="E57" s="7">
        <v>1</v>
      </c>
      <c r="F57" s="8">
        <v>664</v>
      </c>
      <c r="G57" s="37">
        <v>664</v>
      </c>
      <c r="H57" s="9" t="s">
        <v>13</v>
      </c>
      <c r="I57" s="10">
        <v>462.37</v>
      </c>
      <c r="J57" s="7">
        <v>4210</v>
      </c>
      <c r="K57" s="38">
        <v>50</v>
      </c>
      <c r="L57" s="8">
        <f t="shared" si="1"/>
        <v>26.5</v>
      </c>
    </row>
    <row r="58" spans="1:12" ht="12.75">
      <c r="A58" s="5" t="s">
        <v>59</v>
      </c>
      <c r="B58" s="12">
        <v>39324.5</v>
      </c>
      <c r="C58" s="5" t="s">
        <v>146</v>
      </c>
      <c r="D58" s="5" t="s">
        <v>147</v>
      </c>
      <c r="E58" s="7">
        <v>1</v>
      </c>
      <c r="F58" s="8">
        <v>758</v>
      </c>
      <c r="G58" s="37">
        <v>758</v>
      </c>
      <c r="H58" s="9" t="s">
        <v>13</v>
      </c>
      <c r="I58" s="10">
        <v>687.02</v>
      </c>
      <c r="J58" s="7">
        <v>4210</v>
      </c>
      <c r="K58" s="38">
        <v>50</v>
      </c>
      <c r="L58" s="8">
        <f t="shared" si="1"/>
        <v>26.5</v>
      </c>
    </row>
    <row r="59" spans="1:12" ht="12.75">
      <c r="A59" s="5" t="s">
        <v>98</v>
      </c>
      <c r="B59" s="6">
        <v>38869</v>
      </c>
      <c r="C59" s="5" t="s">
        <v>148</v>
      </c>
      <c r="D59" s="5" t="s">
        <v>149</v>
      </c>
      <c r="E59" s="7">
        <v>1</v>
      </c>
      <c r="F59" s="8">
        <v>951.47</v>
      </c>
      <c r="G59" s="37">
        <v>951.47</v>
      </c>
      <c r="H59" s="9" t="s">
        <v>11</v>
      </c>
      <c r="I59" s="10">
        <v>876.85</v>
      </c>
      <c r="J59" s="7">
        <v>4230</v>
      </c>
      <c r="K59" s="38">
        <v>2</v>
      </c>
      <c r="L59" s="8">
        <f t="shared" si="1"/>
        <v>1.06</v>
      </c>
    </row>
    <row r="60" spans="1:12" ht="12.75">
      <c r="A60" s="5" t="s">
        <v>82</v>
      </c>
      <c r="B60" s="6">
        <v>38626</v>
      </c>
      <c r="C60" s="5" t="s">
        <v>150</v>
      </c>
      <c r="D60" s="5" t="s">
        <v>151</v>
      </c>
      <c r="E60" s="7">
        <v>1</v>
      </c>
      <c r="F60" s="8">
        <v>498.3</v>
      </c>
      <c r="G60" s="37">
        <v>498.3</v>
      </c>
      <c r="H60" s="9" t="s">
        <v>13</v>
      </c>
      <c r="I60" s="10">
        <v>181.13</v>
      </c>
      <c r="J60" s="7">
        <v>4210</v>
      </c>
      <c r="K60" s="38">
        <v>3.5</v>
      </c>
      <c r="L60" s="8">
        <f t="shared" si="1"/>
        <v>1.855</v>
      </c>
    </row>
    <row r="61" spans="1:12" ht="12.75">
      <c r="A61" s="44"/>
      <c r="B61" s="32"/>
      <c r="C61" s="44"/>
      <c r="D61" s="44"/>
      <c r="E61" s="31"/>
      <c r="F61" s="45"/>
      <c r="G61" s="46">
        <f>SUM(G19:G60)</f>
        <v>57013.64000000001</v>
      </c>
      <c r="H61" s="3"/>
      <c r="I61" s="47">
        <f>SUM(I19:I60)</f>
        <v>38281.97</v>
      </c>
      <c r="J61" s="31"/>
      <c r="K61" s="11"/>
      <c r="L61" s="48">
        <f>SUM(L19:L60)</f>
        <v>560.5809999999999</v>
      </c>
    </row>
    <row r="62" spans="1:12" ht="12.75">
      <c r="A62" s="5" t="s">
        <v>19</v>
      </c>
      <c r="B62" s="12">
        <v>39355.5</v>
      </c>
      <c r="C62" s="5" t="s">
        <v>152</v>
      </c>
      <c r="D62" s="5" t="s">
        <v>153</v>
      </c>
      <c r="E62" s="7">
        <v>1</v>
      </c>
      <c r="F62" s="8">
        <v>4307</v>
      </c>
      <c r="G62" s="37">
        <v>4307</v>
      </c>
      <c r="H62" s="9" t="s">
        <v>13</v>
      </c>
      <c r="I62" s="10">
        <v>2157.6</v>
      </c>
      <c r="J62" s="7">
        <v>4320</v>
      </c>
      <c r="K62" s="38">
        <v>0.3</v>
      </c>
      <c r="L62" s="8">
        <f aca="true" t="shared" si="2" ref="L62:L93">SUM(E62*K62*0.53)</f>
        <v>0.159</v>
      </c>
    </row>
    <row r="63" spans="1:12" ht="12.75">
      <c r="A63" s="5" t="s">
        <v>12</v>
      </c>
      <c r="B63" s="6">
        <v>38930</v>
      </c>
      <c r="C63" s="5" t="s">
        <v>154</v>
      </c>
      <c r="D63" s="5" t="s">
        <v>155</v>
      </c>
      <c r="E63" s="7">
        <v>1</v>
      </c>
      <c r="F63" s="8">
        <v>318.77</v>
      </c>
      <c r="G63" s="37">
        <v>318.77</v>
      </c>
      <c r="H63" s="9" t="s">
        <v>13</v>
      </c>
      <c r="I63" s="10">
        <v>317.06</v>
      </c>
      <c r="J63" s="7">
        <v>4320</v>
      </c>
      <c r="K63" s="38">
        <v>3</v>
      </c>
      <c r="L63" s="8">
        <f t="shared" si="2"/>
        <v>1.59</v>
      </c>
    </row>
    <row r="64" spans="1:12" ht="12.75">
      <c r="A64" s="5" t="s">
        <v>12</v>
      </c>
      <c r="B64" s="6">
        <v>38596</v>
      </c>
      <c r="C64" s="5" t="s">
        <v>156</v>
      </c>
      <c r="D64" s="5" t="s">
        <v>157</v>
      </c>
      <c r="E64" s="7">
        <v>1</v>
      </c>
      <c r="F64" s="8">
        <v>280.87</v>
      </c>
      <c r="G64" s="37">
        <v>280.87</v>
      </c>
      <c r="H64" s="9" t="s">
        <v>13</v>
      </c>
      <c r="I64" s="10">
        <v>280.15</v>
      </c>
      <c r="J64" s="7">
        <v>4320</v>
      </c>
      <c r="K64" s="38">
        <v>300</v>
      </c>
      <c r="L64" s="8">
        <f t="shared" si="2"/>
        <v>159</v>
      </c>
    </row>
    <row r="65" spans="1:12" ht="12.75">
      <c r="A65" s="5" t="s">
        <v>12</v>
      </c>
      <c r="B65" s="6">
        <v>38596</v>
      </c>
      <c r="C65" s="5" t="s">
        <v>158</v>
      </c>
      <c r="D65" s="5" t="s">
        <v>159</v>
      </c>
      <c r="E65" s="7">
        <v>1</v>
      </c>
      <c r="F65" s="8">
        <v>421.51</v>
      </c>
      <c r="G65" s="37">
        <v>421.51</v>
      </c>
      <c r="H65" s="9" t="s">
        <v>13</v>
      </c>
      <c r="I65" s="10">
        <v>419.91</v>
      </c>
      <c r="J65" s="7">
        <v>4320</v>
      </c>
      <c r="K65" s="38">
        <v>300</v>
      </c>
      <c r="L65" s="8">
        <f t="shared" si="2"/>
        <v>159</v>
      </c>
    </row>
    <row r="66" spans="1:12" ht="12.75">
      <c r="A66" s="5" t="s">
        <v>12</v>
      </c>
      <c r="B66" s="6">
        <v>38930</v>
      </c>
      <c r="C66" s="5" t="s">
        <v>160</v>
      </c>
      <c r="D66" s="5" t="s">
        <v>161</v>
      </c>
      <c r="E66" s="7">
        <v>1</v>
      </c>
      <c r="F66" s="8">
        <v>1159.37</v>
      </c>
      <c r="G66" s="37">
        <v>1159.37</v>
      </c>
      <c r="H66" s="9" t="s">
        <v>13</v>
      </c>
      <c r="I66" s="10">
        <v>1155.68</v>
      </c>
      <c r="J66" s="7">
        <v>4320</v>
      </c>
      <c r="K66" s="38">
        <v>150</v>
      </c>
      <c r="L66" s="8">
        <f t="shared" si="2"/>
        <v>79.5</v>
      </c>
    </row>
    <row r="67" spans="1:12" ht="12.75">
      <c r="A67" s="5" t="s">
        <v>162</v>
      </c>
      <c r="B67" s="12">
        <v>39202.5</v>
      </c>
      <c r="C67" s="5" t="s">
        <v>163</v>
      </c>
      <c r="D67" s="5" t="s">
        <v>164</v>
      </c>
      <c r="E67" s="7">
        <v>1</v>
      </c>
      <c r="F67" s="8">
        <v>622</v>
      </c>
      <c r="G67" s="37">
        <v>622</v>
      </c>
      <c r="H67" s="9" t="s">
        <v>13</v>
      </c>
      <c r="I67" s="10">
        <v>572.22</v>
      </c>
      <c r="J67" s="7">
        <v>4320</v>
      </c>
      <c r="K67" s="38">
        <v>60</v>
      </c>
      <c r="L67" s="8">
        <f t="shared" si="2"/>
        <v>31.8</v>
      </c>
    </row>
    <row r="68" spans="1:12" ht="12.75">
      <c r="A68" s="5" t="s">
        <v>12</v>
      </c>
      <c r="B68" s="6">
        <v>38656</v>
      </c>
      <c r="C68" s="5" t="s">
        <v>163</v>
      </c>
      <c r="D68" s="5" t="s">
        <v>164</v>
      </c>
      <c r="E68" s="7">
        <v>1</v>
      </c>
      <c r="F68" s="8">
        <v>488.66</v>
      </c>
      <c r="G68" s="37">
        <v>488.66</v>
      </c>
      <c r="H68" s="9" t="s">
        <v>13</v>
      </c>
      <c r="I68" s="10">
        <v>474.28</v>
      </c>
      <c r="J68" s="7">
        <v>4320</v>
      </c>
      <c r="K68" s="38">
        <v>50</v>
      </c>
      <c r="L68" s="8">
        <f t="shared" si="2"/>
        <v>26.5</v>
      </c>
    </row>
    <row r="69" spans="1:12" ht="12.75">
      <c r="A69" s="5" t="s">
        <v>165</v>
      </c>
      <c r="B69" s="12">
        <v>39172.5</v>
      </c>
      <c r="C69" s="5" t="s">
        <v>166</v>
      </c>
      <c r="D69" s="5" t="s">
        <v>167</v>
      </c>
      <c r="E69" s="7">
        <v>1</v>
      </c>
      <c r="F69" s="8">
        <v>687</v>
      </c>
      <c r="G69" s="37">
        <v>687</v>
      </c>
      <c r="H69" s="9" t="s">
        <v>13</v>
      </c>
      <c r="I69" s="10">
        <v>683.78</v>
      </c>
      <c r="J69" s="7">
        <v>4320</v>
      </c>
      <c r="K69" s="38">
        <v>50</v>
      </c>
      <c r="L69" s="8">
        <f t="shared" si="2"/>
        <v>26.5</v>
      </c>
    </row>
    <row r="70" spans="1:12" ht="12.75">
      <c r="A70" s="5" t="s">
        <v>12</v>
      </c>
      <c r="B70" s="6">
        <v>38718</v>
      </c>
      <c r="C70" s="5" t="s">
        <v>168</v>
      </c>
      <c r="D70" s="5" t="s">
        <v>169</v>
      </c>
      <c r="E70" s="7">
        <v>1</v>
      </c>
      <c r="F70" s="8">
        <v>888.3</v>
      </c>
      <c r="G70" s="37">
        <v>888.3</v>
      </c>
      <c r="H70" s="9" t="s">
        <v>13</v>
      </c>
      <c r="I70" s="10">
        <v>880.29</v>
      </c>
      <c r="J70" s="7">
        <v>4320</v>
      </c>
      <c r="K70" s="38">
        <v>60</v>
      </c>
      <c r="L70" s="8">
        <f t="shared" si="2"/>
        <v>31.8</v>
      </c>
    </row>
    <row r="71" spans="1:12" ht="12.75">
      <c r="A71" s="5" t="s">
        <v>12</v>
      </c>
      <c r="B71" s="6">
        <v>38868</v>
      </c>
      <c r="C71" s="5" t="s">
        <v>170</v>
      </c>
      <c r="D71" s="5" t="s">
        <v>171</v>
      </c>
      <c r="E71" s="7">
        <v>1</v>
      </c>
      <c r="F71" s="8">
        <v>1289.93</v>
      </c>
      <c r="G71" s="37">
        <v>1289.93</v>
      </c>
      <c r="H71" s="9" t="s">
        <v>13</v>
      </c>
      <c r="I71" s="10">
        <v>1287.95</v>
      </c>
      <c r="J71" s="7">
        <v>4320</v>
      </c>
      <c r="K71" s="38">
        <v>50</v>
      </c>
      <c r="L71" s="8">
        <f t="shared" si="2"/>
        <v>26.5</v>
      </c>
    </row>
    <row r="72" spans="1:12" ht="12.75">
      <c r="A72" s="5" t="s">
        <v>19</v>
      </c>
      <c r="B72" s="12">
        <v>39355.5</v>
      </c>
      <c r="C72" s="5" t="s">
        <v>172</v>
      </c>
      <c r="D72" s="5" t="s">
        <v>173</v>
      </c>
      <c r="E72" s="7">
        <v>1</v>
      </c>
      <c r="F72" s="8">
        <v>671</v>
      </c>
      <c r="G72" s="37">
        <v>671</v>
      </c>
      <c r="H72" s="9" t="s">
        <v>13</v>
      </c>
      <c r="I72" s="10">
        <v>669.24</v>
      </c>
      <c r="J72" s="7">
        <v>4320</v>
      </c>
      <c r="K72" s="38">
        <v>25</v>
      </c>
      <c r="L72" s="8">
        <f t="shared" si="2"/>
        <v>13.25</v>
      </c>
    </row>
    <row r="73" spans="1:12" ht="12.75">
      <c r="A73" s="5" t="s">
        <v>12</v>
      </c>
      <c r="B73" s="6">
        <v>38777</v>
      </c>
      <c r="C73" s="5" t="s">
        <v>174</v>
      </c>
      <c r="D73" s="5" t="s">
        <v>175</v>
      </c>
      <c r="E73" s="7">
        <v>1</v>
      </c>
      <c r="F73" s="8">
        <v>1065.28</v>
      </c>
      <c r="G73" s="37">
        <v>1065.28</v>
      </c>
      <c r="H73" s="9" t="s">
        <v>13</v>
      </c>
      <c r="I73" s="10">
        <v>1060.51</v>
      </c>
      <c r="J73" s="7">
        <v>4320</v>
      </c>
      <c r="K73" s="38">
        <v>150</v>
      </c>
      <c r="L73" s="8">
        <f t="shared" si="2"/>
        <v>79.5</v>
      </c>
    </row>
    <row r="74" spans="1:12" ht="12.75">
      <c r="A74" s="5" t="s">
        <v>12</v>
      </c>
      <c r="B74" s="6">
        <v>38991</v>
      </c>
      <c r="C74" s="5" t="s">
        <v>176</v>
      </c>
      <c r="D74" s="5" t="s">
        <v>177</v>
      </c>
      <c r="E74" s="7">
        <v>1</v>
      </c>
      <c r="F74" s="8">
        <v>1341.07</v>
      </c>
      <c r="G74" s="37">
        <v>1341.07</v>
      </c>
      <c r="H74" s="9" t="s">
        <v>13</v>
      </c>
      <c r="I74" s="10">
        <v>1339.09</v>
      </c>
      <c r="J74" s="7">
        <v>4320</v>
      </c>
      <c r="K74" s="38">
        <v>80</v>
      </c>
      <c r="L74" s="8">
        <f t="shared" si="2"/>
        <v>42.400000000000006</v>
      </c>
    </row>
    <row r="75" spans="1:12" ht="12.75">
      <c r="A75" s="5" t="s">
        <v>12</v>
      </c>
      <c r="B75" s="6">
        <v>39052</v>
      </c>
      <c r="C75" s="5" t="s">
        <v>178</v>
      </c>
      <c r="D75" s="5" t="s">
        <v>179</v>
      </c>
      <c r="E75" s="7">
        <v>1</v>
      </c>
      <c r="F75" s="8">
        <v>821.17</v>
      </c>
      <c r="G75" s="37">
        <v>821.17</v>
      </c>
      <c r="H75" s="9" t="s">
        <v>13</v>
      </c>
      <c r="I75" s="10">
        <v>764.64</v>
      </c>
      <c r="J75" s="7">
        <v>4320</v>
      </c>
      <c r="K75" s="38">
        <v>60</v>
      </c>
      <c r="L75" s="8">
        <f t="shared" si="2"/>
        <v>31.8</v>
      </c>
    </row>
    <row r="76" spans="1:12" ht="12.75">
      <c r="A76" s="5" t="s">
        <v>14</v>
      </c>
      <c r="B76" s="12">
        <v>39478.5</v>
      </c>
      <c r="C76" s="5" t="s">
        <v>180</v>
      </c>
      <c r="D76" s="5" t="s">
        <v>181</v>
      </c>
      <c r="E76" s="7">
        <v>1</v>
      </c>
      <c r="F76" s="8">
        <v>6961.17</v>
      </c>
      <c r="G76" s="37">
        <v>6961.17</v>
      </c>
      <c r="H76" s="9" t="s">
        <v>13</v>
      </c>
      <c r="I76" s="10">
        <v>4986.51</v>
      </c>
      <c r="J76" s="7">
        <v>4320</v>
      </c>
      <c r="K76" s="38">
        <v>250</v>
      </c>
      <c r="L76" s="8">
        <f t="shared" si="2"/>
        <v>132.5</v>
      </c>
    </row>
    <row r="77" spans="1:12" ht="12.75">
      <c r="A77" s="5" t="s">
        <v>14</v>
      </c>
      <c r="B77" s="12">
        <v>39478.5</v>
      </c>
      <c r="C77" s="5" t="s">
        <v>182</v>
      </c>
      <c r="D77" s="5" t="s">
        <v>183</v>
      </c>
      <c r="E77" s="7">
        <v>1</v>
      </c>
      <c r="F77" s="8">
        <v>2599.08</v>
      </c>
      <c r="G77" s="37">
        <v>2599.08</v>
      </c>
      <c r="H77" s="9" t="s">
        <v>13</v>
      </c>
      <c r="I77" s="10">
        <v>1124.53</v>
      </c>
      <c r="J77" s="7">
        <v>4320</v>
      </c>
      <c r="K77" s="38">
        <v>60</v>
      </c>
      <c r="L77" s="8">
        <f t="shared" si="2"/>
        <v>31.8</v>
      </c>
    </row>
    <row r="78" spans="1:12" ht="12.75">
      <c r="A78" s="5" t="s">
        <v>14</v>
      </c>
      <c r="B78" s="12">
        <v>39478.5</v>
      </c>
      <c r="C78" s="5" t="s">
        <v>184</v>
      </c>
      <c r="D78" s="5" t="s">
        <v>185</v>
      </c>
      <c r="E78" s="7">
        <v>1</v>
      </c>
      <c r="F78" s="8">
        <v>7345.17</v>
      </c>
      <c r="G78" s="37">
        <v>7345.17</v>
      </c>
      <c r="H78" s="9" t="s">
        <v>13</v>
      </c>
      <c r="I78" s="10">
        <v>5261.59</v>
      </c>
      <c r="J78" s="7">
        <v>4320</v>
      </c>
      <c r="K78" s="38">
        <v>300</v>
      </c>
      <c r="L78" s="8">
        <f t="shared" si="2"/>
        <v>159</v>
      </c>
    </row>
    <row r="79" spans="1:12" ht="12.75">
      <c r="A79" s="5" t="s">
        <v>14</v>
      </c>
      <c r="B79" s="12">
        <v>39478.5</v>
      </c>
      <c r="C79" s="5" t="s">
        <v>186</v>
      </c>
      <c r="D79" s="5" t="s">
        <v>187</v>
      </c>
      <c r="E79" s="7">
        <v>1</v>
      </c>
      <c r="F79" s="8">
        <v>2123.18</v>
      </c>
      <c r="G79" s="37">
        <v>2123.18</v>
      </c>
      <c r="H79" s="9" t="s">
        <v>13</v>
      </c>
      <c r="I79" s="10">
        <v>918.63</v>
      </c>
      <c r="J79" s="7">
        <v>4320</v>
      </c>
      <c r="K79" s="38">
        <v>200</v>
      </c>
      <c r="L79" s="8">
        <f t="shared" si="2"/>
        <v>106</v>
      </c>
    </row>
    <row r="80" spans="1:12" ht="12.75">
      <c r="A80" s="5" t="s">
        <v>162</v>
      </c>
      <c r="B80" s="12">
        <v>39202.5</v>
      </c>
      <c r="C80" s="5" t="s">
        <v>188</v>
      </c>
      <c r="D80" s="5" t="s">
        <v>189</v>
      </c>
      <c r="E80" s="7">
        <v>1</v>
      </c>
      <c r="F80" s="8">
        <v>807</v>
      </c>
      <c r="G80" s="37">
        <v>807</v>
      </c>
      <c r="H80" s="9" t="s">
        <v>13</v>
      </c>
      <c r="I80" s="10">
        <v>732.12</v>
      </c>
      <c r="J80" s="7">
        <v>4320</v>
      </c>
      <c r="K80" s="38">
        <v>80</v>
      </c>
      <c r="L80" s="8">
        <f t="shared" si="2"/>
        <v>42.400000000000006</v>
      </c>
    </row>
    <row r="81" spans="1:12" ht="12.75">
      <c r="A81" s="5" t="s">
        <v>12</v>
      </c>
      <c r="B81" s="6">
        <v>39082</v>
      </c>
      <c r="C81" s="5" t="s">
        <v>190</v>
      </c>
      <c r="D81" s="5" t="s">
        <v>191</v>
      </c>
      <c r="E81" s="7">
        <v>1</v>
      </c>
      <c r="F81" s="8">
        <v>306.88</v>
      </c>
      <c r="G81" s="37">
        <v>306.88</v>
      </c>
      <c r="H81" s="9" t="s">
        <v>13</v>
      </c>
      <c r="I81" s="10">
        <v>289.82</v>
      </c>
      <c r="J81" s="7">
        <v>4320</v>
      </c>
      <c r="K81" s="38">
        <v>60</v>
      </c>
      <c r="L81" s="8">
        <f t="shared" si="2"/>
        <v>31.8</v>
      </c>
    </row>
    <row r="82" spans="1:12" ht="12.75">
      <c r="A82" s="5" t="s">
        <v>192</v>
      </c>
      <c r="B82" s="12">
        <v>39439.5</v>
      </c>
      <c r="C82" s="5" t="s">
        <v>193</v>
      </c>
      <c r="D82" s="5" t="s">
        <v>194</v>
      </c>
      <c r="E82" s="7">
        <v>1</v>
      </c>
      <c r="F82" s="8">
        <v>1635.11</v>
      </c>
      <c r="G82" s="37">
        <v>1635.11</v>
      </c>
      <c r="H82" s="9" t="s">
        <v>13</v>
      </c>
      <c r="I82" s="10">
        <v>1527.73</v>
      </c>
      <c r="J82" s="7">
        <v>4320</v>
      </c>
      <c r="K82" s="38">
        <v>85</v>
      </c>
      <c r="L82" s="8">
        <f t="shared" si="2"/>
        <v>45.050000000000004</v>
      </c>
    </row>
    <row r="83" spans="1:12" ht="12.75">
      <c r="A83" s="5" t="s">
        <v>19</v>
      </c>
      <c r="B83" s="12">
        <v>39355.5</v>
      </c>
      <c r="C83" s="5" t="s">
        <v>193</v>
      </c>
      <c r="D83" s="5" t="s">
        <v>194</v>
      </c>
      <c r="E83" s="7">
        <v>1</v>
      </c>
      <c r="F83" s="8">
        <v>1234.15</v>
      </c>
      <c r="G83" s="37">
        <v>1234.15</v>
      </c>
      <c r="H83" s="9" t="s">
        <v>13</v>
      </c>
      <c r="I83" s="10">
        <v>1231.67</v>
      </c>
      <c r="J83" s="7">
        <v>4320</v>
      </c>
      <c r="K83" s="38">
        <v>45</v>
      </c>
      <c r="L83" s="8">
        <f t="shared" si="2"/>
        <v>23.85</v>
      </c>
    </row>
    <row r="84" spans="1:12" ht="12.75">
      <c r="A84" s="5" t="s">
        <v>12</v>
      </c>
      <c r="B84" s="6">
        <v>38808</v>
      </c>
      <c r="C84" s="5" t="s">
        <v>195</v>
      </c>
      <c r="D84" s="5" t="s">
        <v>196</v>
      </c>
      <c r="E84" s="7">
        <v>1</v>
      </c>
      <c r="F84" s="8">
        <v>319.66</v>
      </c>
      <c r="G84" s="37">
        <v>319.66</v>
      </c>
      <c r="H84" s="9" t="s">
        <v>13</v>
      </c>
      <c r="I84" s="10">
        <v>315.59</v>
      </c>
      <c r="J84" s="7">
        <v>4320</v>
      </c>
      <c r="K84" s="38">
        <v>100</v>
      </c>
      <c r="L84" s="8">
        <f t="shared" si="2"/>
        <v>53</v>
      </c>
    </row>
    <row r="85" spans="1:12" ht="12.75">
      <c r="A85" s="5" t="s">
        <v>12</v>
      </c>
      <c r="B85" s="6">
        <v>38838</v>
      </c>
      <c r="C85" s="5" t="s">
        <v>197</v>
      </c>
      <c r="D85" s="5" t="s">
        <v>198</v>
      </c>
      <c r="E85" s="7">
        <v>1</v>
      </c>
      <c r="F85" s="8">
        <v>607.88</v>
      </c>
      <c r="G85" s="37">
        <v>607.88</v>
      </c>
      <c r="H85" s="9" t="s">
        <v>13</v>
      </c>
      <c r="I85" s="10">
        <v>600.36</v>
      </c>
      <c r="J85" s="7">
        <v>4320</v>
      </c>
      <c r="K85" s="38">
        <v>150</v>
      </c>
      <c r="L85" s="8">
        <f t="shared" si="2"/>
        <v>79.5</v>
      </c>
    </row>
    <row r="86" spans="1:12" ht="12.75">
      <c r="A86" s="5" t="s">
        <v>12</v>
      </c>
      <c r="B86" s="6">
        <v>38596</v>
      </c>
      <c r="C86" s="5" t="s">
        <v>199</v>
      </c>
      <c r="D86" s="5" t="s">
        <v>200</v>
      </c>
      <c r="E86" s="7">
        <v>1</v>
      </c>
      <c r="F86" s="8">
        <v>231.64</v>
      </c>
      <c r="G86" s="37">
        <v>231.64</v>
      </c>
      <c r="H86" s="9" t="s">
        <v>13</v>
      </c>
      <c r="I86" s="10">
        <v>230.83</v>
      </c>
      <c r="J86" s="7">
        <v>4320</v>
      </c>
      <c r="K86" s="38">
        <v>120</v>
      </c>
      <c r="L86" s="8">
        <f t="shared" si="2"/>
        <v>63.6</v>
      </c>
    </row>
    <row r="87" spans="1:12" ht="12.75">
      <c r="A87" s="5" t="s">
        <v>162</v>
      </c>
      <c r="B87" s="12">
        <v>39202.5</v>
      </c>
      <c r="C87" s="5" t="s">
        <v>201</v>
      </c>
      <c r="D87" s="5" t="s">
        <v>202</v>
      </c>
      <c r="E87" s="7">
        <v>1</v>
      </c>
      <c r="F87" s="8">
        <v>1238</v>
      </c>
      <c r="G87" s="37">
        <v>1238</v>
      </c>
      <c r="H87" s="9" t="s">
        <v>13</v>
      </c>
      <c r="I87" s="10">
        <v>1123.08</v>
      </c>
      <c r="J87" s="7">
        <v>4320</v>
      </c>
      <c r="K87" s="38">
        <v>180</v>
      </c>
      <c r="L87" s="8">
        <f t="shared" si="2"/>
        <v>95.4</v>
      </c>
    </row>
    <row r="88" spans="1:12" ht="12.75">
      <c r="A88" s="5" t="s">
        <v>12</v>
      </c>
      <c r="B88" s="6">
        <v>39022</v>
      </c>
      <c r="C88" s="5" t="s">
        <v>203</v>
      </c>
      <c r="D88" s="5" t="s">
        <v>204</v>
      </c>
      <c r="E88" s="7">
        <v>1</v>
      </c>
      <c r="F88" s="8">
        <v>742.19</v>
      </c>
      <c r="G88" s="37">
        <v>742.19</v>
      </c>
      <c r="H88" s="9" t="s">
        <v>13</v>
      </c>
      <c r="I88" s="10">
        <v>738.5</v>
      </c>
      <c r="J88" s="7">
        <v>4320</v>
      </c>
      <c r="K88" s="38">
        <v>80</v>
      </c>
      <c r="L88" s="8">
        <f t="shared" si="2"/>
        <v>42.400000000000006</v>
      </c>
    </row>
    <row r="89" spans="1:12" ht="12.75">
      <c r="A89" s="5" t="s">
        <v>12</v>
      </c>
      <c r="B89" s="6">
        <v>39021</v>
      </c>
      <c r="C89" s="5" t="s">
        <v>205</v>
      </c>
      <c r="D89" s="5" t="s">
        <v>206</v>
      </c>
      <c r="E89" s="7">
        <v>1</v>
      </c>
      <c r="F89" s="8">
        <v>972.93</v>
      </c>
      <c r="G89" s="37">
        <v>972.93</v>
      </c>
      <c r="H89" s="9" t="s">
        <v>13</v>
      </c>
      <c r="I89" s="10">
        <v>971.31</v>
      </c>
      <c r="J89" s="7">
        <v>4320</v>
      </c>
      <c r="K89" s="38">
        <v>70</v>
      </c>
      <c r="L89" s="8">
        <f t="shared" si="2"/>
        <v>37.1</v>
      </c>
    </row>
    <row r="90" spans="1:12" ht="12.75">
      <c r="A90" s="5" t="s">
        <v>12</v>
      </c>
      <c r="B90" s="6">
        <v>38930</v>
      </c>
      <c r="C90" s="5" t="s">
        <v>207</v>
      </c>
      <c r="D90" s="5" t="s">
        <v>208</v>
      </c>
      <c r="E90" s="7">
        <v>1</v>
      </c>
      <c r="F90" s="8">
        <v>107.13</v>
      </c>
      <c r="G90" s="37">
        <v>107.13</v>
      </c>
      <c r="H90" s="9" t="s">
        <v>13</v>
      </c>
      <c r="I90" s="10">
        <v>91.84</v>
      </c>
      <c r="J90" s="7">
        <v>4320</v>
      </c>
      <c r="K90" s="38">
        <v>85</v>
      </c>
      <c r="L90" s="8">
        <f t="shared" si="2"/>
        <v>45.050000000000004</v>
      </c>
    </row>
    <row r="91" spans="1:12" ht="12.75">
      <c r="A91" s="5" t="s">
        <v>12</v>
      </c>
      <c r="B91" s="6">
        <v>38990</v>
      </c>
      <c r="C91" s="5" t="s">
        <v>209</v>
      </c>
      <c r="D91" s="5" t="s">
        <v>210</v>
      </c>
      <c r="E91" s="7">
        <v>1</v>
      </c>
      <c r="F91" s="8">
        <v>302.51</v>
      </c>
      <c r="G91" s="37">
        <v>302.51</v>
      </c>
      <c r="H91" s="9" t="s">
        <v>13</v>
      </c>
      <c r="I91" s="10">
        <v>270.43</v>
      </c>
      <c r="J91" s="7">
        <v>4320</v>
      </c>
      <c r="K91" s="38">
        <v>80</v>
      </c>
      <c r="L91" s="8">
        <f t="shared" si="2"/>
        <v>42.400000000000006</v>
      </c>
    </row>
    <row r="92" spans="1:12" ht="12.75">
      <c r="A92" s="5" t="s">
        <v>12</v>
      </c>
      <c r="B92" s="6">
        <v>38869</v>
      </c>
      <c r="C92" s="5" t="s">
        <v>211</v>
      </c>
      <c r="D92" s="5" t="s">
        <v>212</v>
      </c>
      <c r="E92" s="7">
        <v>1</v>
      </c>
      <c r="F92" s="8">
        <v>790.98</v>
      </c>
      <c r="G92" s="37">
        <v>790.98</v>
      </c>
      <c r="H92" s="9" t="s">
        <v>13</v>
      </c>
      <c r="I92" s="10">
        <v>785.84</v>
      </c>
      <c r="J92" s="7">
        <v>4320</v>
      </c>
      <c r="K92" s="38">
        <v>250</v>
      </c>
      <c r="L92" s="8">
        <f t="shared" si="2"/>
        <v>132.5</v>
      </c>
    </row>
    <row r="93" spans="1:12" ht="12.75">
      <c r="A93" s="5" t="s">
        <v>19</v>
      </c>
      <c r="B93" s="12">
        <v>39355.5</v>
      </c>
      <c r="C93" s="5" t="s">
        <v>213</v>
      </c>
      <c r="D93" s="5" t="s">
        <v>214</v>
      </c>
      <c r="E93" s="7">
        <v>1</v>
      </c>
      <c r="F93" s="8">
        <v>546</v>
      </c>
      <c r="G93" s="37">
        <v>546</v>
      </c>
      <c r="H93" s="9" t="s">
        <v>13</v>
      </c>
      <c r="I93" s="10">
        <v>544.36</v>
      </c>
      <c r="J93" s="7">
        <v>4320</v>
      </c>
      <c r="K93" s="38">
        <v>200</v>
      </c>
      <c r="L93" s="8">
        <f t="shared" si="2"/>
        <v>106</v>
      </c>
    </row>
    <row r="94" spans="1:12" ht="12.75">
      <c r="A94" s="5" t="s">
        <v>215</v>
      </c>
      <c r="B94" s="12">
        <v>39378.5</v>
      </c>
      <c r="C94" s="5" t="s">
        <v>216</v>
      </c>
      <c r="D94" s="5" t="s">
        <v>217</v>
      </c>
      <c r="E94" s="7">
        <v>1</v>
      </c>
      <c r="F94" s="8">
        <v>1946.84</v>
      </c>
      <c r="G94" s="37">
        <v>1946.84</v>
      </c>
      <c r="H94" s="9" t="s">
        <v>13</v>
      </c>
      <c r="I94" s="10">
        <v>1831.2</v>
      </c>
      <c r="J94" s="7">
        <v>4320</v>
      </c>
      <c r="K94" s="38">
        <v>80</v>
      </c>
      <c r="L94" s="8">
        <f aca="true" t="shared" si="3" ref="L94:L125">SUM(E94*K94*0.53)</f>
        <v>42.400000000000006</v>
      </c>
    </row>
    <row r="95" spans="1:12" ht="12.75">
      <c r="A95" s="5" t="s">
        <v>12</v>
      </c>
      <c r="B95" s="6">
        <v>38990</v>
      </c>
      <c r="C95" s="5" t="s">
        <v>218</v>
      </c>
      <c r="D95" s="5" t="s">
        <v>219</v>
      </c>
      <c r="E95" s="7">
        <v>1</v>
      </c>
      <c r="F95" s="8">
        <v>947.66</v>
      </c>
      <c r="G95" s="37">
        <v>947.66</v>
      </c>
      <c r="H95" s="9" t="s">
        <v>13</v>
      </c>
      <c r="I95" s="10">
        <v>945.5</v>
      </c>
      <c r="J95" s="7">
        <v>4320</v>
      </c>
      <c r="K95" s="38">
        <v>70</v>
      </c>
      <c r="L95" s="8">
        <f t="shared" si="3"/>
        <v>37.1</v>
      </c>
    </row>
    <row r="96" spans="1:12" ht="12.75">
      <c r="A96" s="5" t="s">
        <v>12</v>
      </c>
      <c r="B96" s="6">
        <v>38718</v>
      </c>
      <c r="C96" s="5" t="s">
        <v>220</v>
      </c>
      <c r="D96" s="5" t="s">
        <v>221</v>
      </c>
      <c r="E96" s="7">
        <v>1</v>
      </c>
      <c r="F96" s="8">
        <v>1258.62</v>
      </c>
      <c r="G96" s="37">
        <v>1258.62</v>
      </c>
      <c r="H96" s="9" t="s">
        <v>13</v>
      </c>
      <c r="I96" s="10">
        <v>1256.1</v>
      </c>
      <c r="J96" s="7">
        <v>4320</v>
      </c>
      <c r="K96" s="38">
        <v>80</v>
      </c>
      <c r="L96" s="8">
        <f t="shared" si="3"/>
        <v>42.400000000000006</v>
      </c>
    </row>
    <row r="97" spans="1:12" ht="12.75">
      <c r="A97" s="5" t="s">
        <v>12</v>
      </c>
      <c r="B97" s="6">
        <v>38777</v>
      </c>
      <c r="C97" s="5" t="s">
        <v>222</v>
      </c>
      <c r="D97" s="5" t="s">
        <v>223</v>
      </c>
      <c r="E97" s="7">
        <v>1</v>
      </c>
      <c r="F97" s="8">
        <v>451.73</v>
      </c>
      <c r="G97" s="37">
        <v>451.73</v>
      </c>
      <c r="H97" s="9" t="s">
        <v>13</v>
      </c>
      <c r="I97" s="10">
        <v>447.68</v>
      </c>
      <c r="J97" s="7">
        <v>4320</v>
      </c>
      <c r="K97" s="38">
        <v>50</v>
      </c>
      <c r="L97" s="8">
        <f t="shared" si="3"/>
        <v>26.5</v>
      </c>
    </row>
    <row r="98" spans="1:12" ht="12.75">
      <c r="A98" s="5" t="s">
        <v>12</v>
      </c>
      <c r="B98" s="6">
        <v>38748</v>
      </c>
      <c r="C98" s="5" t="s">
        <v>224</v>
      </c>
      <c r="D98" s="5" t="s">
        <v>225</v>
      </c>
      <c r="E98" s="7">
        <v>1</v>
      </c>
      <c r="F98" s="8">
        <v>1048.97</v>
      </c>
      <c r="G98" s="37">
        <v>1048.97</v>
      </c>
      <c r="H98" s="9" t="s">
        <v>13</v>
      </c>
      <c r="I98" s="10">
        <v>1047.35</v>
      </c>
      <c r="J98" s="7">
        <v>4320</v>
      </c>
      <c r="K98" s="38">
        <v>60</v>
      </c>
      <c r="L98" s="8">
        <f t="shared" si="3"/>
        <v>31.8</v>
      </c>
    </row>
    <row r="99" spans="1:12" ht="12.75">
      <c r="A99" s="5" t="s">
        <v>12</v>
      </c>
      <c r="B99" s="6">
        <v>39022</v>
      </c>
      <c r="C99" s="5" t="s">
        <v>226</v>
      </c>
      <c r="D99" s="5" t="s">
        <v>227</v>
      </c>
      <c r="E99" s="7">
        <v>1</v>
      </c>
      <c r="F99" s="8">
        <v>941.21</v>
      </c>
      <c r="G99" s="37">
        <v>941.21</v>
      </c>
      <c r="H99" s="9" t="s">
        <v>13</v>
      </c>
      <c r="I99" s="10">
        <v>803.49</v>
      </c>
      <c r="J99" s="7">
        <v>4320</v>
      </c>
      <c r="K99" s="38">
        <v>90</v>
      </c>
      <c r="L99" s="8">
        <f t="shared" si="3"/>
        <v>47.7</v>
      </c>
    </row>
    <row r="100" spans="1:12" ht="12.75">
      <c r="A100" s="5" t="s">
        <v>12</v>
      </c>
      <c r="B100" s="6">
        <v>38625</v>
      </c>
      <c r="C100" s="5" t="s">
        <v>228</v>
      </c>
      <c r="D100" s="5" t="s">
        <v>229</v>
      </c>
      <c r="E100" s="7">
        <v>1</v>
      </c>
      <c r="F100" s="8">
        <v>581.67</v>
      </c>
      <c r="G100" s="37">
        <v>581.67</v>
      </c>
      <c r="H100" s="9" t="s">
        <v>13</v>
      </c>
      <c r="I100" s="10">
        <v>480.59</v>
      </c>
      <c r="J100" s="7">
        <v>4320</v>
      </c>
      <c r="K100" s="38">
        <v>0</v>
      </c>
      <c r="L100" s="8">
        <f t="shared" si="3"/>
        <v>0</v>
      </c>
    </row>
    <row r="101" spans="1:12" ht="12.75">
      <c r="A101" s="5" t="s">
        <v>12</v>
      </c>
      <c r="B101" s="6">
        <v>39082</v>
      </c>
      <c r="C101" s="5" t="s">
        <v>228</v>
      </c>
      <c r="D101" s="5" t="s">
        <v>229</v>
      </c>
      <c r="E101" s="7">
        <v>1</v>
      </c>
      <c r="F101" s="8">
        <v>937</v>
      </c>
      <c r="G101" s="37">
        <v>937</v>
      </c>
      <c r="H101" s="9" t="s">
        <v>13</v>
      </c>
      <c r="I101" s="10">
        <v>932.32</v>
      </c>
      <c r="J101" s="7">
        <v>4320</v>
      </c>
      <c r="K101" s="38">
        <v>80</v>
      </c>
      <c r="L101" s="8">
        <f t="shared" si="3"/>
        <v>42.400000000000006</v>
      </c>
    </row>
    <row r="102" spans="1:12" ht="12.75">
      <c r="A102" s="5" t="s">
        <v>12</v>
      </c>
      <c r="B102" s="6">
        <v>38596</v>
      </c>
      <c r="C102" s="5" t="s">
        <v>230</v>
      </c>
      <c r="D102" s="5" t="s">
        <v>231</v>
      </c>
      <c r="E102" s="7">
        <v>1</v>
      </c>
      <c r="F102" s="8">
        <v>225.26</v>
      </c>
      <c r="G102" s="37">
        <v>225.26</v>
      </c>
      <c r="H102" s="9" t="s">
        <v>13</v>
      </c>
      <c r="I102" s="10">
        <v>224.72</v>
      </c>
      <c r="J102" s="7">
        <v>4320</v>
      </c>
      <c r="K102" s="38">
        <v>120</v>
      </c>
      <c r="L102" s="8">
        <f t="shared" si="3"/>
        <v>63.6</v>
      </c>
    </row>
    <row r="103" spans="1:12" ht="12.75">
      <c r="A103" s="5" t="s">
        <v>12</v>
      </c>
      <c r="B103" s="6">
        <v>38657</v>
      </c>
      <c r="C103" s="5" t="s">
        <v>232</v>
      </c>
      <c r="D103" s="5" t="s">
        <v>233</v>
      </c>
      <c r="E103" s="7">
        <v>1</v>
      </c>
      <c r="F103" s="8">
        <v>1020.67</v>
      </c>
      <c r="G103" s="37">
        <v>1020.67</v>
      </c>
      <c r="H103" s="9" t="s">
        <v>13</v>
      </c>
      <c r="I103" s="10">
        <v>1018.51</v>
      </c>
      <c r="J103" s="7">
        <v>4320</v>
      </c>
      <c r="K103" s="38">
        <v>0</v>
      </c>
      <c r="L103" s="8">
        <f t="shared" si="3"/>
        <v>0</v>
      </c>
    </row>
    <row r="104" spans="1:12" ht="12.75">
      <c r="A104" s="5" t="s">
        <v>12</v>
      </c>
      <c r="B104" s="6">
        <v>38596</v>
      </c>
      <c r="C104" s="5" t="s">
        <v>234</v>
      </c>
      <c r="D104" s="5" t="s">
        <v>235</v>
      </c>
      <c r="E104" s="7">
        <v>1</v>
      </c>
      <c r="F104" s="8">
        <v>413.05</v>
      </c>
      <c r="G104" s="37">
        <v>413.05</v>
      </c>
      <c r="H104" s="9" t="s">
        <v>13</v>
      </c>
      <c r="I104" s="10">
        <v>411.61</v>
      </c>
      <c r="J104" s="7">
        <v>4320</v>
      </c>
      <c r="K104" s="38">
        <v>60</v>
      </c>
      <c r="L104" s="8">
        <f t="shared" si="3"/>
        <v>31.8</v>
      </c>
    </row>
    <row r="105" spans="1:12" ht="12.75">
      <c r="A105" s="5" t="s">
        <v>12</v>
      </c>
      <c r="B105" s="6">
        <v>38657</v>
      </c>
      <c r="C105" s="5" t="s">
        <v>236</v>
      </c>
      <c r="D105" s="5" t="s">
        <v>237</v>
      </c>
      <c r="E105" s="7">
        <v>1</v>
      </c>
      <c r="F105" s="8">
        <v>334.78</v>
      </c>
      <c r="G105" s="37">
        <v>334.78</v>
      </c>
      <c r="H105" s="9" t="s">
        <v>13</v>
      </c>
      <c r="I105" s="10">
        <v>327</v>
      </c>
      <c r="J105" s="7">
        <v>4320</v>
      </c>
      <c r="K105" s="38">
        <v>50</v>
      </c>
      <c r="L105" s="8">
        <f t="shared" si="3"/>
        <v>26.5</v>
      </c>
    </row>
    <row r="106" spans="1:12" ht="12.75">
      <c r="A106" s="5" t="s">
        <v>215</v>
      </c>
      <c r="B106" s="12">
        <v>39378.5</v>
      </c>
      <c r="C106" s="5" t="s">
        <v>238</v>
      </c>
      <c r="D106" s="5" t="s">
        <v>239</v>
      </c>
      <c r="E106" s="7">
        <v>1</v>
      </c>
      <c r="F106" s="8">
        <v>2144.27</v>
      </c>
      <c r="G106" s="37">
        <v>2144.27</v>
      </c>
      <c r="H106" s="9" t="s">
        <v>13</v>
      </c>
      <c r="I106" s="10">
        <v>2120.15</v>
      </c>
      <c r="J106" s="7">
        <v>4320</v>
      </c>
      <c r="K106" s="38">
        <v>60</v>
      </c>
      <c r="L106" s="8">
        <f t="shared" si="3"/>
        <v>31.8</v>
      </c>
    </row>
    <row r="107" spans="1:12" ht="12.75">
      <c r="A107" s="5" t="s">
        <v>12</v>
      </c>
      <c r="B107" s="6">
        <v>38929</v>
      </c>
      <c r="C107" s="5" t="s">
        <v>240</v>
      </c>
      <c r="D107" s="5" t="s">
        <v>241</v>
      </c>
      <c r="E107" s="7">
        <v>1</v>
      </c>
      <c r="F107" s="8">
        <v>578.69</v>
      </c>
      <c r="G107" s="37">
        <v>578.69</v>
      </c>
      <c r="H107" s="9" t="s">
        <v>13</v>
      </c>
      <c r="I107" s="10">
        <v>389.57</v>
      </c>
      <c r="J107" s="7">
        <v>4320</v>
      </c>
      <c r="K107" s="38">
        <v>150</v>
      </c>
      <c r="L107" s="8">
        <f t="shared" si="3"/>
        <v>79.5</v>
      </c>
    </row>
    <row r="108" spans="1:12" ht="12.75">
      <c r="A108" s="5" t="s">
        <v>14</v>
      </c>
      <c r="B108" s="12">
        <v>39478.5</v>
      </c>
      <c r="C108" s="5" t="s">
        <v>242</v>
      </c>
      <c r="D108" s="5" t="s">
        <v>243</v>
      </c>
      <c r="E108" s="7">
        <v>1</v>
      </c>
      <c r="F108" s="8">
        <v>7896</v>
      </c>
      <c r="G108" s="37">
        <v>7896</v>
      </c>
      <c r="H108" s="9" t="s">
        <v>13</v>
      </c>
      <c r="I108" s="10">
        <v>7779.14</v>
      </c>
      <c r="J108" s="7">
        <v>4320</v>
      </c>
      <c r="K108" s="38">
        <v>150</v>
      </c>
      <c r="L108" s="8">
        <f t="shared" si="3"/>
        <v>79.5</v>
      </c>
    </row>
    <row r="109" spans="1:12" ht="12.75">
      <c r="A109" s="5" t="s">
        <v>19</v>
      </c>
      <c r="B109" s="12">
        <v>39355.5</v>
      </c>
      <c r="C109" s="5" t="s">
        <v>244</v>
      </c>
      <c r="D109" s="5" t="s">
        <v>245</v>
      </c>
      <c r="E109" s="7">
        <v>1</v>
      </c>
      <c r="F109" s="8">
        <v>1847.74</v>
      </c>
      <c r="G109" s="37">
        <v>1847.74</v>
      </c>
      <c r="H109" s="9" t="s">
        <v>13</v>
      </c>
      <c r="I109" s="10">
        <v>1603.2</v>
      </c>
      <c r="J109" s="7">
        <v>4320</v>
      </c>
      <c r="K109" s="38">
        <v>80</v>
      </c>
      <c r="L109" s="8">
        <f t="shared" si="3"/>
        <v>42.400000000000006</v>
      </c>
    </row>
    <row r="110" spans="1:12" ht="12.75">
      <c r="A110" s="5" t="s">
        <v>16</v>
      </c>
      <c r="B110" s="12">
        <v>39416.5</v>
      </c>
      <c r="C110" s="5" t="s">
        <v>246</v>
      </c>
      <c r="D110" s="5" t="s">
        <v>247</v>
      </c>
      <c r="E110" s="7">
        <v>1</v>
      </c>
      <c r="F110" s="8">
        <v>3539.02</v>
      </c>
      <c r="G110" s="37">
        <v>3539.02</v>
      </c>
      <c r="H110" s="9" t="s">
        <v>13</v>
      </c>
      <c r="I110" s="10">
        <v>3298.37</v>
      </c>
      <c r="J110" s="7">
        <v>4320</v>
      </c>
      <c r="K110" s="38">
        <v>80</v>
      </c>
      <c r="L110" s="8">
        <f t="shared" si="3"/>
        <v>42.400000000000006</v>
      </c>
    </row>
    <row r="111" spans="1:12" ht="12.75">
      <c r="A111" s="5" t="s">
        <v>248</v>
      </c>
      <c r="B111" s="12">
        <v>39295.5</v>
      </c>
      <c r="C111" s="5" t="s">
        <v>249</v>
      </c>
      <c r="D111" s="5" t="s">
        <v>250</v>
      </c>
      <c r="E111" s="7">
        <v>1</v>
      </c>
      <c r="F111" s="8">
        <v>1359.8</v>
      </c>
      <c r="G111" s="37">
        <v>1359.8</v>
      </c>
      <c r="H111" s="9" t="s">
        <v>13</v>
      </c>
      <c r="I111" s="10">
        <v>1335.32</v>
      </c>
      <c r="J111" s="7">
        <v>4320</v>
      </c>
      <c r="K111" s="38">
        <v>70</v>
      </c>
      <c r="L111" s="8">
        <f t="shared" si="3"/>
        <v>37.1</v>
      </c>
    </row>
    <row r="112" spans="1:12" ht="12.75">
      <c r="A112" s="5" t="s">
        <v>215</v>
      </c>
      <c r="B112" s="12">
        <v>39378.5</v>
      </c>
      <c r="C112" s="5" t="s">
        <v>251</v>
      </c>
      <c r="D112" s="5" t="s">
        <v>252</v>
      </c>
      <c r="E112" s="7">
        <v>1</v>
      </c>
      <c r="F112" s="8">
        <v>2813.26</v>
      </c>
      <c r="G112" s="37">
        <v>2813.26</v>
      </c>
      <c r="H112" s="9" t="s">
        <v>13</v>
      </c>
      <c r="I112" s="10">
        <v>2806.68</v>
      </c>
      <c r="J112" s="7">
        <v>4320</v>
      </c>
      <c r="K112" s="38">
        <v>80</v>
      </c>
      <c r="L112" s="8">
        <f t="shared" si="3"/>
        <v>42.400000000000006</v>
      </c>
    </row>
    <row r="113" spans="1:12" ht="12.75">
      <c r="A113" s="5" t="s">
        <v>215</v>
      </c>
      <c r="B113" s="12">
        <v>39378.5</v>
      </c>
      <c r="C113" s="5" t="s">
        <v>253</v>
      </c>
      <c r="D113" s="5" t="s">
        <v>254</v>
      </c>
      <c r="E113" s="7">
        <v>1</v>
      </c>
      <c r="F113" s="8">
        <v>2447.56</v>
      </c>
      <c r="G113" s="37">
        <v>2447.56</v>
      </c>
      <c r="H113" s="9" t="s">
        <v>13</v>
      </c>
      <c r="I113" s="10">
        <v>2441.82</v>
      </c>
      <c r="J113" s="7">
        <v>4320</v>
      </c>
      <c r="K113" s="38">
        <v>80</v>
      </c>
      <c r="L113" s="8">
        <f t="shared" si="3"/>
        <v>42.400000000000006</v>
      </c>
    </row>
    <row r="114" spans="1:12" ht="12.75">
      <c r="A114" s="5" t="s">
        <v>19</v>
      </c>
      <c r="B114" s="12">
        <v>39355.5</v>
      </c>
      <c r="C114" s="5" t="s">
        <v>255</v>
      </c>
      <c r="D114" s="5" t="s">
        <v>256</v>
      </c>
      <c r="E114" s="7">
        <v>1</v>
      </c>
      <c r="F114" s="8">
        <v>1829.76</v>
      </c>
      <c r="G114" s="37">
        <v>1829.76</v>
      </c>
      <c r="H114" s="9" t="s">
        <v>13</v>
      </c>
      <c r="I114" s="10">
        <v>1587.61</v>
      </c>
      <c r="J114" s="7">
        <v>4320</v>
      </c>
      <c r="K114" s="38">
        <v>100</v>
      </c>
      <c r="L114" s="8">
        <f t="shared" si="3"/>
        <v>53</v>
      </c>
    </row>
    <row r="115" spans="1:12" ht="12.75">
      <c r="A115" s="5" t="s">
        <v>192</v>
      </c>
      <c r="B115" s="12">
        <v>39439.5</v>
      </c>
      <c r="C115" s="5" t="s">
        <v>257</v>
      </c>
      <c r="D115" s="5" t="s">
        <v>258</v>
      </c>
      <c r="E115" s="7">
        <v>1</v>
      </c>
      <c r="F115" s="8">
        <v>1574.65</v>
      </c>
      <c r="G115" s="37">
        <v>1574.65</v>
      </c>
      <c r="H115" s="9" t="s">
        <v>13</v>
      </c>
      <c r="I115" s="10">
        <v>1521.17</v>
      </c>
      <c r="J115" s="7">
        <v>4320</v>
      </c>
      <c r="K115" s="38">
        <v>50</v>
      </c>
      <c r="L115" s="8">
        <f t="shared" si="3"/>
        <v>26.5</v>
      </c>
    </row>
    <row r="116" spans="1:12" ht="12.75">
      <c r="A116" s="5" t="s">
        <v>14</v>
      </c>
      <c r="B116" s="12">
        <v>39478.5</v>
      </c>
      <c r="C116" s="5" t="s">
        <v>259</v>
      </c>
      <c r="D116" s="5" t="s">
        <v>260</v>
      </c>
      <c r="E116" s="7">
        <v>1</v>
      </c>
      <c r="F116" s="8">
        <v>8798.89</v>
      </c>
      <c r="G116" s="37">
        <v>8798.89</v>
      </c>
      <c r="H116" s="9" t="s">
        <v>13</v>
      </c>
      <c r="I116" s="10">
        <v>8756.65</v>
      </c>
      <c r="J116" s="7">
        <v>4320</v>
      </c>
      <c r="K116" s="38">
        <v>70</v>
      </c>
      <c r="L116" s="8">
        <f t="shared" si="3"/>
        <v>37.1</v>
      </c>
    </row>
    <row r="117" spans="1:12" ht="12.75">
      <c r="A117" s="5" t="s">
        <v>19</v>
      </c>
      <c r="B117" s="12">
        <v>39355.5</v>
      </c>
      <c r="C117" s="5" t="s">
        <v>261</v>
      </c>
      <c r="D117" s="5" t="s">
        <v>262</v>
      </c>
      <c r="E117" s="7">
        <v>1</v>
      </c>
      <c r="F117" s="8">
        <v>1978.49</v>
      </c>
      <c r="G117" s="37">
        <v>1978.49</v>
      </c>
      <c r="H117" s="9" t="s">
        <v>13</v>
      </c>
      <c r="I117" s="10">
        <v>1542.11</v>
      </c>
      <c r="J117" s="7">
        <v>4320</v>
      </c>
      <c r="K117" s="38">
        <v>250</v>
      </c>
      <c r="L117" s="8">
        <f t="shared" si="3"/>
        <v>132.5</v>
      </c>
    </row>
    <row r="118" spans="1:12" ht="12.75">
      <c r="A118" s="5" t="s">
        <v>192</v>
      </c>
      <c r="B118" s="12">
        <v>39439.5</v>
      </c>
      <c r="C118" s="5" t="s">
        <v>263</v>
      </c>
      <c r="D118" s="5" t="s">
        <v>264</v>
      </c>
      <c r="E118" s="7">
        <v>1</v>
      </c>
      <c r="F118" s="8">
        <v>1562.04</v>
      </c>
      <c r="G118" s="37">
        <v>1562.04</v>
      </c>
      <c r="H118" s="9" t="s">
        <v>13</v>
      </c>
      <c r="I118" s="10">
        <v>1557.36</v>
      </c>
      <c r="J118" s="7">
        <v>4320</v>
      </c>
      <c r="K118" s="38">
        <v>180</v>
      </c>
      <c r="L118" s="8">
        <f t="shared" si="3"/>
        <v>95.4</v>
      </c>
    </row>
    <row r="119" spans="1:12" ht="12.75">
      <c r="A119" s="5" t="s">
        <v>17</v>
      </c>
      <c r="B119" s="12">
        <v>39503.5</v>
      </c>
      <c r="C119" s="5" t="s">
        <v>265</v>
      </c>
      <c r="D119" s="5" t="s">
        <v>266</v>
      </c>
      <c r="E119" s="7">
        <v>1</v>
      </c>
      <c r="F119" s="8">
        <v>1919</v>
      </c>
      <c r="G119" s="37">
        <v>1919</v>
      </c>
      <c r="H119" s="9" t="s">
        <v>13</v>
      </c>
      <c r="I119" s="10">
        <v>1902.69</v>
      </c>
      <c r="J119" s="7">
        <v>4320</v>
      </c>
      <c r="K119" s="38">
        <v>120</v>
      </c>
      <c r="L119" s="8">
        <f t="shared" si="3"/>
        <v>63.6</v>
      </c>
    </row>
    <row r="120" spans="1:12" ht="12.75">
      <c r="A120" s="5" t="s">
        <v>16</v>
      </c>
      <c r="B120" s="12">
        <v>39416.5</v>
      </c>
      <c r="C120" s="5" t="s">
        <v>267</v>
      </c>
      <c r="D120" s="5" t="s">
        <v>268</v>
      </c>
      <c r="E120" s="7">
        <v>1</v>
      </c>
      <c r="F120" s="8">
        <v>4072.87</v>
      </c>
      <c r="G120" s="37">
        <v>4072.87</v>
      </c>
      <c r="H120" s="9" t="s">
        <v>13</v>
      </c>
      <c r="I120" s="10">
        <v>3034.3</v>
      </c>
      <c r="J120" s="7">
        <v>4320</v>
      </c>
      <c r="K120" s="38">
        <v>90</v>
      </c>
      <c r="L120" s="8">
        <f t="shared" si="3"/>
        <v>47.7</v>
      </c>
    </row>
    <row r="121" spans="1:12" ht="12.75">
      <c r="A121" s="5" t="s">
        <v>269</v>
      </c>
      <c r="B121" s="12">
        <v>39294.5</v>
      </c>
      <c r="C121" s="5" t="s">
        <v>270</v>
      </c>
      <c r="D121" s="5" t="s">
        <v>271</v>
      </c>
      <c r="E121" s="7">
        <v>1</v>
      </c>
      <c r="F121" s="8">
        <v>546</v>
      </c>
      <c r="G121" s="37">
        <v>546</v>
      </c>
      <c r="H121" s="9" t="s">
        <v>13</v>
      </c>
      <c r="I121" s="10">
        <v>223.59</v>
      </c>
      <c r="J121" s="7">
        <v>4320</v>
      </c>
      <c r="K121" s="38">
        <v>50</v>
      </c>
      <c r="L121" s="8">
        <f t="shared" si="3"/>
        <v>26.5</v>
      </c>
    </row>
    <row r="122" spans="1:12" ht="12.75">
      <c r="A122" s="5" t="s">
        <v>162</v>
      </c>
      <c r="B122" s="12">
        <v>39202.5</v>
      </c>
      <c r="C122" s="5" t="s">
        <v>272</v>
      </c>
      <c r="D122" s="5" t="s">
        <v>273</v>
      </c>
      <c r="E122" s="7">
        <v>1</v>
      </c>
      <c r="F122" s="8">
        <v>775.51</v>
      </c>
      <c r="G122" s="37">
        <v>775.51</v>
      </c>
      <c r="H122" s="9" t="s">
        <v>13</v>
      </c>
      <c r="I122" s="10">
        <v>413.3</v>
      </c>
      <c r="J122" s="7">
        <v>4320</v>
      </c>
      <c r="K122" s="38">
        <v>70</v>
      </c>
      <c r="L122" s="8">
        <f t="shared" si="3"/>
        <v>37.1</v>
      </c>
    </row>
    <row r="123" spans="1:12" ht="12.75">
      <c r="A123" s="5" t="s">
        <v>12</v>
      </c>
      <c r="B123" s="6">
        <v>38718</v>
      </c>
      <c r="C123" s="5" t="s">
        <v>274</v>
      </c>
      <c r="D123" s="5" t="s">
        <v>275</v>
      </c>
      <c r="E123" s="7">
        <v>1</v>
      </c>
      <c r="F123" s="8">
        <v>1073.8</v>
      </c>
      <c r="G123" s="37">
        <v>1073.8</v>
      </c>
      <c r="H123" s="9" t="s">
        <v>13</v>
      </c>
      <c r="I123" s="10">
        <v>1062.82</v>
      </c>
      <c r="J123" s="7">
        <v>4320</v>
      </c>
      <c r="K123" s="38">
        <v>80</v>
      </c>
      <c r="L123" s="8">
        <f t="shared" si="3"/>
        <v>42.400000000000006</v>
      </c>
    </row>
    <row r="124" spans="1:12" ht="12.75">
      <c r="A124" s="5" t="s">
        <v>12</v>
      </c>
      <c r="B124" s="6">
        <v>38718</v>
      </c>
      <c r="C124" s="5" t="s">
        <v>276</v>
      </c>
      <c r="D124" s="5" t="s">
        <v>277</v>
      </c>
      <c r="E124" s="7">
        <v>1</v>
      </c>
      <c r="F124" s="8">
        <v>1077.71</v>
      </c>
      <c r="G124" s="37">
        <v>1077.71</v>
      </c>
      <c r="H124" s="9" t="s">
        <v>13</v>
      </c>
      <c r="I124" s="10">
        <v>1066.71</v>
      </c>
      <c r="J124" s="7">
        <v>4320</v>
      </c>
      <c r="K124" s="38">
        <v>90</v>
      </c>
      <c r="L124" s="8">
        <f t="shared" si="3"/>
        <v>47.7</v>
      </c>
    </row>
    <row r="125" spans="1:12" ht="12.75">
      <c r="A125" s="5" t="s">
        <v>12</v>
      </c>
      <c r="B125" s="6">
        <v>38808</v>
      </c>
      <c r="C125" s="5" t="s">
        <v>278</v>
      </c>
      <c r="D125" s="5" t="s">
        <v>279</v>
      </c>
      <c r="E125" s="7">
        <v>1</v>
      </c>
      <c r="F125" s="8">
        <v>762.34</v>
      </c>
      <c r="G125" s="37">
        <v>762.34</v>
      </c>
      <c r="H125" s="9" t="s">
        <v>13</v>
      </c>
      <c r="I125" s="10">
        <v>752.65</v>
      </c>
      <c r="J125" s="7">
        <v>4320</v>
      </c>
      <c r="K125" s="38">
        <v>60</v>
      </c>
      <c r="L125" s="8">
        <f t="shared" si="3"/>
        <v>31.8</v>
      </c>
    </row>
    <row r="126" spans="1:12" ht="12.75">
      <c r="A126" s="5" t="s">
        <v>12</v>
      </c>
      <c r="B126" s="6">
        <v>38991</v>
      </c>
      <c r="C126" s="5" t="s">
        <v>280</v>
      </c>
      <c r="D126" s="5" t="s">
        <v>281</v>
      </c>
      <c r="E126" s="7">
        <v>1</v>
      </c>
      <c r="F126" s="8">
        <v>477.87</v>
      </c>
      <c r="G126" s="37">
        <v>477.87</v>
      </c>
      <c r="H126" s="9" t="s">
        <v>13</v>
      </c>
      <c r="I126" s="10">
        <v>475.35</v>
      </c>
      <c r="J126" s="7">
        <v>4320</v>
      </c>
      <c r="K126" s="38">
        <v>80</v>
      </c>
      <c r="L126" s="8">
        <f aca="true" t="shared" si="4" ref="L126:L157">SUM(E126*K126*0.53)</f>
        <v>42.400000000000006</v>
      </c>
    </row>
    <row r="127" spans="1:12" ht="12.75">
      <c r="A127" s="5" t="s">
        <v>15</v>
      </c>
      <c r="B127" s="12">
        <v>39538.5</v>
      </c>
      <c r="C127" s="5" t="s">
        <v>282</v>
      </c>
      <c r="D127" s="5" t="s">
        <v>283</v>
      </c>
      <c r="E127" s="7">
        <v>1</v>
      </c>
      <c r="F127" s="8">
        <v>481.28</v>
      </c>
      <c r="G127" s="37">
        <v>481.28</v>
      </c>
      <c r="H127" s="9" t="s">
        <v>13</v>
      </c>
      <c r="I127" s="10">
        <v>480.74</v>
      </c>
      <c r="J127" s="7">
        <v>4320</v>
      </c>
      <c r="K127" s="38">
        <v>50</v>
      </c>
      <c r="L127" s="8">
        <f t="shared" si="4"/>
        <v>26.5</v>
      </c>
    </row>
    <row r="128" spans="1:12" ht="12.75">
      <c r="A128" s="5" t="s">
        <v>12</v>
      </c>
      <c r="B128" s="6">
        <v>38777</v>
      </c>
      <c r="C128" s="5" t="s">
        <v>284</v>
      </c>
      <c r="D128" s="5" t="s">
        <v>285</v>
      </c>
      <c r="E128" s="7">
        <v>1</v>
      </c>
      <c r="F128" s="8">
        <v>952.43</v>
      </c>
      <c r="G128" s="37">
        <v>952.43</v>
      </c>
      <c r="H128" s="9" t="s">
        <v>13</v>
      </c>
      <c r="I128" s="10">
        <v>949.55</v>
      </c>
      <c r="J128" s="7">
        <v>4320</v>
      </c>
      <c r="K128" s="38">
        <v>80</v>
      </c>
      <c r="L128" s="8">
        <f t="shared" si="4"/>
        <v>42.400000000000006</v>
      </c>
    </row>
    <row r="129" spans="1:12" ht="12.75">
      <c r="A129" s="5" t="s">
        <v>19</v>
      </c>
      <c r="B129" s="12">
        <v>39355.5</v>
      </c>
      <c r="C129" s="5" t="s">
        <v>286</v>
      </c>
      <c r="D129" s="5" t="s">
        <v>287</v>
      </c>
      <c r="E129" s="7">
        <v>1</v>
      </c>
      <c r="F129" s="8">
        <v>682</v>
      </c>
      <c r="G129" s="37">
        <v>682</v>
      </c>
      <c r="H129" s="9" t="s">
        <v>13</v>
      </c>
      <c r="I129" s="10">
        <v>677.89</v>
      </c>
      <c r="J129" s="7">
        <v>4320</v>
      </c>
      <c r="K129" s="38">
        <v>60</v>
      </c>
      <c r="L129" s="8">
        <f t="shared" si="4"/>
        <v>31.8</v>
      </c>
    </row>
    <row r="130" spans="1:12" ht="12.75">
      <c r="A130" s="5" t="s">
        <v>12</v>
      </c>
      <c r="B130" s="6">
        <v>38899</v>
      </c>
      <c r="C130" s="5" t="s">
        <v>288</v>
      </c>
      <c r="D130" s="5" t="s">
        <v>289</v>
      </c>
      <c r="E130" s="7">
        <v>1</v>
      </c>
      <c r="F130" s="8">
        <v>697.61</v>
      </c>
      <c r="G130" s="37">
        <v>697.61</v>
      </c>
      <c r="H130" s="9" t="s">
        <v>13</v>
      </c>
      <c r="I130" s="10">
        <v>591.07</v>
      </c>
      <c r="J130" s="7">
        <v>4320</v>
      </c>
      <c r="K130" s="38">
        <v>60</v>
      </c>
      <c r="L130" s="8">
        <f t="shared" si="4"/>
        <v>31.8</v>
      </c>
    </row>
    <row r="131" spans="1:12" ht="12.75">
      <c r="A131" s="5" t="s">
        <v>19</v>
      </c>
      <c r="B131" s="12">
        <v>39355.5</v>
      </c>
      <c r="C131" s="5" t="s">
        <v>290</v>
      </c>
      <c r="D131" s="5" t="s">
        <v>291</v>
      </c>
      <c r="E131" s="7">
        <v>1</v>
      </c>
      <c r="F131" s="8">
        <v>714.49</v>
      </c>
      <c r="G131" s="37">
        <v>714.49</v>
      </c>
      <c r="H131" s="9" t="s">
        <v>13</v>
      </c>
      <c r="I131" s="10">
        <v>712.17</v>
      </c>
      <c r="J131" s="7">
        <v>4320</v>
      </c>
      <c r="K131" s="38">
        <v>50</v>
      </c>
      <c r="L131" s="8">
        <f t="shared" si="4"/>
        <v>26.5</v>
      </c>
    </row>
    <row r="132" spans="1:12" ht="12.75">
      <c r="A132" s="5" t="s">
        <v>12</v>
      </c>
      <c r="B132" s="6">
        <v>38991</v>
      </c>
      <c r="C132" s="5" t="s">
        <v>292</v>
      </c>
      <c r="D132" s="5" t="s">
        <v>293</v>
      </c>
      <c r="E132" s="7">
        <v>1</v>
      </c>
      <c r="F132" s="8">
        <v>549.73</v>
      </c>
      <c r="G132" s="37">
        <v>549.73</v>
      </c>
      <c r="H132" s="9" t="s">
        <v>13</v>
      </c>
      <c r="I132" s="10">
        <v>546.76</v>
      </c>
      <c r="J132" s="7">
        <v>4320</v>
      </c>
      <c r="K132" s="38">
        <v>90</v>
      </c>
      <c r="L132" s="8">
        <f t="shared" si="4"/>
        <v>47.7</v>
      </c>
    </row>
    <row r="133" spans="1:12" ht="12.75">
      <c r="A133" s="5" t="s">
        <v>12</v>
      </c>
      <c r="B133" s="6">
        <v>38776</v>
      </c>
      <c r="C133" s="5" t="s">
        <v>294</v>
      </c>
      <c r="D133" s="5" t="s">
        <v>295</v>
      </c>
      <c r="E133" s="7">
        <v>1</v>
      </c>
      <c r="F133" s="8">
        <v>2073.96</v>
      </c>
      <c r="G133" s="37">
        <v>2073.96</v>
      </c>
      <c r="H133" s="9" t="s">
        <v>13</v>
      </c>
      <c r="I133" s="10">
        <v>2071.44</v>
      </c>
      <c r="J133" s="7">
        <v>4320</v>
      </c>
      <c r="K133" s="38">
        <v>200</v>
      </c>
      <c r="L133" s="8">
        <f t="shared" si="4"/>
        <v>106</v>
      </c>
    </row>
    <row r="134" spans="1:12" ht="12.75">
      <c r="A134" s="5" t="s">
        <v>12</v>
      </c>
      <c r="B134" s="6">
        <v>38837</v>
      </c>
      <c r="C134" s="5" t="s">
        <v>296</v>
      </c>
      <c r="D134" s="5" t="s">
        <v>297</v>
      </c>
      <c r="E134" s="7">
        <v>1</v>
      </c>
      <c r="F134" s="8">
        <v>299.52</v>
      </c>
      <c r="G134" s="37">
        <v>299.52</v>
      </c>
      <c r="H134" s="9" t="s">
        <v>13</v>
      </c>
      <c r="I134" s="10">
        <v>204.52</v>
      </c>
      <c r="J134" s="7">
        <v>4320</v>
      </c>
      <c r="K134" s="38">
        <v>80</v>
      </c>
      <c r="L134" s="8">
        <f t="shared" si="4"/>
        <v>42.400000000000006</v>
      </c>
    </row>
    <row r="135" spans="1:12" ht="12.75">
      <c r="A135" s="5" t="s">
        <v>12</v>
      </c>
      <c r="B135" s="6">
        <v>38594</v>
      </c>
      <c r="C135" s="5" t="s">
        <v>298</v>
      </c>
      <c r="D135" s="5" t="s">
        <v>299</v>
      </c>
      <c r="E135" s="7">
        <v>1</v>
      </c>
      <c r="F135" s="8">
        <v>376</v>
      </c>
      <c r="G135" s="37">
        <v>376</v>
      </c>
      <c r="H135" s="9" t="s">
        <v>13</v>
      </c>
      <c r="I135" s="10">
        <v>375.28</v>
      </c>
      <c r="J135" s="7">
        <v>4320</v>
      </c>
      <c r="K135" s="38">
        <v>50</v>
      </c>
      <c r="L135" s="8">
        <f t="shared" si="4"/>
        <v>26.5</v>
      </c>
    </row>
    <row r="136" spans="1:12" ht="12.75">
      <c r="A136" s="5" t="s">
        <v>12</v>
      </c>
      <c r="B136" s="6">
        <v>38625</v>
      </c>
      <c r="C136" s="5" t="s">
        <v>300</v>
      </c>
      <c r="D136" s="5" t="s">
        <v>301</v>
      </c>
      <c r="E136" s="7">
        <v>1</v>
      </c>
      <c r="F136" s="8">
        <v>216.31</v>
      </c>
      <c r="G136" s="37">
        <v>216.31</v>
      </c>
      <c r="H136" s="9" t="s">
        <v>13</v>
      </c>
      <c r="I136" s="10">
        <v>215.41</v>
      </c>
      <c r="J136" s="7">
        <v>4320</v>
      </c>
      <c r="K136" s="38">
        <v>60</v>
      </c>
      <c r="L136" s="8">
        <f t="shared" si="4"/>
        <v>31.8</v>
      </c>
    </row>
    <row r="137" spans="1:12" ht="12.75">
      <c r="A137" s="5" t="s">
        <v>12</v>
      </c>
      <c r="B137" s="6">
        <v>38961</v>
      </c>
      <c r="C137" s="5" t="s">
        <v>302</v>
      </c>
      <c r="D137" s="5" t="s">
        <v>303</v>
      </c>
      <c r="E137" s="7">
        <v>1</v>
      </c>
      <c r="F137" s="8">
        <v>392.89</v>
      </c>
      <c r="G137" s="37">
        <v>392.89</v>
      </c>
      <c r="H137" s="9" t="s">
        <v>13</v>
      </c>
      <c r="I137" s="10">
        <v>391.63</v>
      </c>
      <c r="J137" s="7">
        <v>4320</v>
      </c>
      <c r="K137" s="38">
        <v>50</v>
      </c>
      <c r="L137" s="8">
        <f t="shared" si="4"/>
        <v>26.5</v>
      </c>
    </row>
    <row r="138" spans="1:12" ht="12.75">
      <c r="A138" s="5" t="s">
        <v>15</v>
      </c>
      <c r="B138" s="12">
        <v>39538.5</v>
      </c>
      <c r="C138" s="5" t="s">
        <v>304</v>
      </c>
      <c r="D138" s="5" t="s">
        <v>305</v>
      </c>
      <c r="E138" s="7">
        <v>1</v>
      </c>
      <c r="F138" s="8">
        <v>872.29</v>
      </c>
      <c r="G138" s="37">
        <v>872.29</v>
      </c>
      <c r="H138" s="9" t="s">
        <v>13</v>
      </c>
      <c r="I138" s="10">
        <v>871.71</v>
      </c>
      <c r="J138" s="7">
        <v>4320</v>
      </c>
      <c r="K138" s="38">
        <v>50</v>
      </c>
      <c r="L138" s="8">
        <f t="shared" si="4"/>
        <v>26.5</v>
      </c>
    </row>
    <row r="139" spans="1:12" ht="12.75">
      <c r="A139" s="5" t="s">
        <v>19</v>
      </c>
      <c r="B139" s="12">
        <v>39355.5</v>
      </c>
      <c r="C139" s="5" t="s">
        <v>306</v>
      </c>
      <c r="D139" s="5" t="s">
        <v>307</v>
      </c>
      <c r="E139" s="7">
        <v>1</v>
      </c>
      <c r="F139" s="8">
        <v>1591</v>
      </c>
      <c r="G139" s="37">
        <v>1591</v>
      </c>
      <c r="H139" s="9" t="s">
        <v>13</v>
      </c>
      <c r="I139" s="10">
        <v>1432.96</v>
      </c>
      <c r="J139" s="7">
        <v>4320</v>
      </c>
      <c r="K139" s="38">
        <v>100</v>
      </c>
      <c r="L139" s="8">
        <f t="shared" si="4"/>
        <v>53</v>
      </c>
    </row>
    <row r="140" spans="1:12" ht="12.75">
      <c r="A140" s="5" t="s">
        <v>15</v>
      </c>
      <c r="B140" s="12">
        <v>39538.5</v>
      </c>
      <c r="C140" s="5" t="s">
        <v>308</v>
      </c>
      <c r="D140" s="5" t="s">
        <v>309</v>
      </c>
      <c r="E140" s="7">
        <v>1</v>
      </c>
      <c r="F140" s="8">
        <v>330.96</v>
      </c>
      <c r="G140" s="37">
        <v>330.96</v>
      </c>
      <c r="H140" s="9" t="s">
        <v>13</v>
      </c>
      <c r="I140" s="10">
        <v>234.65</v>
      </c>
      <c r="J140" s="7">
        <v>4320</v>
      </c>
      <c r="K140" s="38">
        <v>50</v>
      </c>
      <c r="L140" s="8">
        <f t="shared" si="4"/>
        <v>26.5</v>
      </c>
    </row>
    <row r="141" spans="1:12" ht="12.75">
      <c r="A141" s="5" t="s">
        <v>19</v>
      </c>
      <c r="B141" s="12">
        <v>39355.5</v>
      </c>
      <c r="C141" s="5" t="s">
        <v>310</v>
      </c>
      <c r="D141" s="5" t="s">
        <v>311</v>
      </c>
      <c r="E141" s="7">
        <v>1</v>
      </c>
      <c r="F141" s="8">
        <v>1856.45</v>
      </c>
      <c r="G141" s="37">
        <v>1856.45</v>
      </c>
      <c r="H141" s="9" t="s">
        <v>13</v>
      </c>
      <c r="I141" s="10">
        <v>1819.33</v>
      </c>
      <c r="J141" s="7">
        <v>4320</v>
      </c>
      <c r="K141" s="38">
        <v>80</v>
      </c>
      <c r="L141" s="8">
        <f t="shared" si="4"/>
        <v>42.400000000000006</v>
      </c>
    </row>
    <row r="142" spans="1:12" ht="12.75">
      <c r="A142" s="5" t="s">
        <v>12</v>
      </c>
      <c r="B142" s="6">
        <v>38748</v>
      </c>
      <c r="C142" s="5" t="s">
        <v>312</v>
      </c>
      <c r="D142" s="5" t="s">
        <v>313</v>
      </c>
      <c r="E142" s="7">
        <v>1</v>
      </c>
      <c r="F142" s="8">
        <v>720.74</v>
      </c>
      <c r="G142" s="37">
        <v>720.74</v>
      </c>
      <c r="H142" s="9" t="s">
        <v>13</v>
      </c>
      <c r="I142" s="10">
        <v>493.91</v>
      </c>
      <c r="J142" s="7">
        <v>4320</v>
      </c>
      <c r="K142" s="38">
        <v>100</v>
      </c>
      <c r="L142" s="8">
        <f t="shared" si="4"/>
        <v>53</v>
      </c>
    </row>
    <row r="143" spans="1:12" ht="12.75">
      <c r="A143" s="5" t="s">
        <v>12</v>
      </c>
      <c r="B143" s="6">
        <v>38687</v>
      </c>
      <c r="C143" s="5" t="s">
        <v>314</v>
      </c>
      <c r="D143" s="5" t="s">
        <v>315</v>
      </c>
      <c r="E143" s="7">
        <v>1</v>
      </c>
      <c r="F143" s="8">
        <v>445.71</v>
      </c>
      <c r="G143" s="37">
        <v>445.71</v>
      </c>
      <c r="H143" s="9" t="s">
        <v>13</v>
      </c>
      <c r="I143" s="10">
        <v>374.75</v>
      </c>
      <c r="J143" s="7">
        <v>4320</v>
      </c>
      <c r="K143" s="38">
        <v>50</v>
      </c>
      <c r="L143" s="8">
        <f t="shared" si="4"/>
        <v>26.5</v>
      </c>
    </row>
    <row r="144" spans="1:12" ht="12.75">
      <c r="A144" s="5" t="s">
        <v>248</v>
      </c>
      <c r="B144" s="12">
        <v>39295.5</v>
      </c>
      <c r="C144" s="5" t="s">
        <v>316</v>
      </c>
      <c r="D144" s="5" t="s">
        <v>317</v>
      </c>
      <c r="E144" s="7">
        <v>1</v>
      </c>
      <c r="F144" s="8">
        <v>1130.51</v>
      </c>
      <c r="G144" s="37">
        <v>1130.51</v>
      </c>
      <c r="H144" s="9" t="s">
        <v>13</v>
      </c>
      <c r="I144" s="10">
        <v>699.06</v>
      </c>
      <c r="J144" s="7">
        <v>4320</v>
      </c>
      <c r="K144" s="38">
        <v>50</v>
      </c>
      <c r="L144" s="8">
        <f t="shared" si="4"/>
        <v>26.5</v>
      </c>
    </row>
    <row r="145" spans="1:12" ht="12.75">
      <c r="A145" s="5" t="s">
        <v>12</v>
      </c>
      <c r="B145" s="6">
        <v>39052</v>
      </c>
      <c r="C145" s="5" t="s">
        <v>316</v>
      </c>
      <c r="D145" s="5" t="s">
        <v>317</v>
      </c>
      <c r="E145" s="7">
        <v>1</v>
      </c>
      <c r="F145" s="8">
        <v>303.65</v>
      </c>
      <c r="G145" s="37">
        <v>303.65</v>
      </c>
      <c r="H145" s="9" t="s">
        <v>13</v>
      </c>
      <c r="I145" s="10">
        <v>252.27</v>
      </c>
      <c r="J145" s="7">
        <v>4320</v>
      </c>
      <c r="K145" s="38">
        <v>0</v>
      </c>
      <c r="L145" s="8">
        <f t="shared" si="4"/>
        <v>0</v>
      </c>
    </row>
    <row r="146" spans="1:12" ht="12.75">
      <c r="A146" s="5" t="s">
        <v>12</v>
      </c>
      <c r="B146" s="6">
        <v>38808</v>
      </c>
      <c r="C146" s="5" t="s">
        <v>318</v>
      </c>
      <c r="D146" s="5" t="s">
        <v>319</v>
      </c>
      <c r="E146" s="7">
        <v>1</v>
      </c>
      <c r="F146" s="8">
        <v>706.46</v>
      </c>
      <c r="G146" s="37">
        <v>706.46</v>
      </c>
      <c r="H146" s="9" t="s">
        <v>13</v>
      </c>
      <c r="I146" s="10">
        <v>696.81</v>
      </c>
      <c r="J146" s="7">
        <v>4320</v>
      </c>
      <c r="K146" s="38">
        <v>80</v>
      </c>
      <c r="L146" s="8">
        <f t="shared" si="4"/>
        <v>42.400000000000006</v>
      </c>
    </row>
    <row r="147" spans="1:12" ht="12.75">
      <c r="A147" s="5" t="s">
        <v>12</v>
      </c>
      <c r="B147" s="6">
        <v>38808</v>
      </c>
      <c r="C147" s="5" t="s">
        <v>320</v>
      </c>
      <c r="D147" s="5" t="s">
        <v>321</v>
      </c>
      <c r="E147" s="7">
        <v>1</v>
      </c>
      <c r="F147" s="8">
        <v>469.44</v>
      </c>
      <c r="G147" s="37">
        <v>469.44</v>
      </c>
      <c r="H147" s="9" t="s">
        <v>13</v>
      </c>
      <c r="I147" s="10">
        <v>373.38</v>
      </c>
      <c r="J147" s="7">
        <v>4320</v>
      </c>
      <c r="K147" s="38">
        <v>50</v>
      </c>
      <c r="L147" s="8">
        <f t="shared" si="4"/>
        <v>26.5</v>
      </c>
    </row>
    <row r="148" spans="1:12" ht="12.75">
      <c r="A148" s="5" t="s">
        <v>12</v>
      </c>
      <c r="B148" s="6">
        <v>38991</v>
      </c>
      <c r="C148" s="5" t="s">
        <v>322</v>
      </c>
      <c r="D148" s="5" t="s">
        <v>323</v>
      </c>
      <c r="E148" s="7">
        <v>1</v>
      </c>
      <c r="F148" s="8">
        <v>701.93</v>
      </c>
      <c r="G148" s="37">
        <v>701.93</v>
      </c>
      <c r="H148" s="9" t="s">
        <v>13</v>
      </c>
      <c r="I148" s="10">
        <v>699.72</v>
      </c>
      <c r="J148" s="7">
        <v>4320</v>
      </c>
      <c r="K148" s="38">
        <v>60</v>
      </c>
      <c r="L148" s="8">
        <f t="shared" si="4"/>
        <v>31.8</v>
      </c>
    </row>
    <row r="149" spans="1:12" ht="12.75">
      <c r="A149" s="5" t="s">
        <v>19</v>
      </c>
      <c r="B149" s="12">
        <v>39355.5</v>
      </c>
      <c r="C149" s="5" t="s">
        <v>324</v>
      </c>
      <c r="D149" s="5" t="s">
        <v>325</v>
      </c>
      <c r="E149" s="7">
        <v>1</v>
      </c>
      <c r="F149" s="8">
        <v>626</v>
      </c>
      <c r="G149" s="37">
        <v>626</v>
      </c>
      <c r="H149" s="9" t="s">
        <v>13</v>
      </c>
      <c r="I149" s="10">
        <v>624</v>
      </c>
      <c r="J149" s="7">
        <v>4320</v>
      </c>
      <c r="K149" s="38">
        <v>60</v>
      </c>
      <c r="L149" s="8">
        <f t="shared" si="4"/>
        <v>31.8</v>
      </c>
    </row>
    <row r="150" spans="1:12" ht="12.75">
      <c r="A150" s="5" t="s">
        <v>165</v>
      </c>
      <c r="B150" s="12">
        <v>39172.5</v>
      </c>
      <c r="C150" s="5" t="s">
        <v>324</v>
      </c>
      <c r="D150" s="5" t="s">
        <v>325</v>
      </c>
      <c r="E150" s="7">
        <v>1</v>
      </c>
      <c r="F150" s="8">
        <v>499</v>
      </c>
      <c r="G150" s="37">
        <v>499</v>
      </c>
      <c r="H150" s="9" t="s">
        <v>13</v>
      </c>
      <c r="I150" s="10">
        <v>415.33</v>
      </c>
      <c r="J150" s="7">
        <v>4320</v>
      </c>
      <c r="K150" s="38">
        <v>0</v>
      </c>
      <c r="L150" s="8">
        <f t="shared" si="4"/>
        <v>0</v>
      </c>
    </row>
    <row r="151" spans="1:12" ht="12.75">
      <c r="A151" s="5" t="s">
        <v>12</v>
      </c>
      <c r="B151" s="6">
        <v>38838</v>
      </c>
      <c r="C151" s="5" t="s">
        <v>326</v>
      </c>
      <c r="D151" s="5" t="s">
        <v>327</v>
      </c>
      <c r="E151" s="7">
        <v>1</v>
      </c>
      <c r="F151" s="8">
        <v>791.2</v>
      </c>
      <c r="G151" s="37">
        <v>791.2</v>
      </c>
      <c r="H151" s="9" t="s">
        <v>13</v>
      </c>
      <c r="I151" s="10">
        <v>788.14</v>
      </c>
      <c r="J151" s="7">
        <v>4320</v>
      </c>
      <c r="K151" s="38">
        <v>70</v>
      </c>
      <c r="L151" s="8">
        <f t="shared" si="4"/>
        <v>37.1</v>
      </c>
    </row>
    <row r="152" spans="1:12" ht="12.75">
      <c r="A152" s="5" t="s">
        <v>12</v>
      </c>
      <c r="B152" s="6">
        <v>38930</v>
      </c>
      <c r="C152" s="5" t="s">
        <v>328</v>
      </c>
      <c r="D152" s="5" t="s">
        <v>329</v>
      </c>
      <c r="E152" s="7">
        <v>1</v>
      </c>
      <c r="F152" s="8">
        <v>769.87</v>
      </c>
      <c r="G152" s="37">
        <v>769.87</v>
      </c>
      <c r="H152" s="9" t="s">
        <v>13</v>
      </c>
      <c r="I152" s="10">
        <v>652.32</v>
      </c>
      <c r="J152" s="7">
        <v>4320</v>
      </c>
      <c r="K152" s="38">
        <v>60</v>
      </c>
      <c r="L152" s="8">
        <f t="shared" si="4"/>
        <v>31.8</v>
      </c>
    </row>
    <row r="153" spans="1:12" ht="12.75">
      <c r="A153" s="5" t="s">
        <v>12</v>
      </c>
      <c r="B153" s="6">
        <v>38596</v>
      </c>
      <c r="C153" s="5" t="s">
        <v>330</v>
      </c>
      <c r="D153" s="5" t="s">
        <v>331</v>
      </c>
      <c r="E153" s="7">
        <v>1</v>
      </c>
      <c r="F153" s="8">
        <v>399.59</v>
      </c>
      <c r="G153" s="37">
        <v>399.59</v>
      </c>
      <c r="H153" s="9" t="s">
        <v>13</v>
      </c>
      <c r="I153" s="10">
        <v>329.82</v>
      </c>
      <c r="J153" s="7">
        <v>4320</v>
      </c>
      <c r="K153" s="38">
        <v>60</v>
      </c>
      <c r="L153" s="8">
        <f t="shared" si="4"/>
        <v>31.8</v>
      </c>
    </row>
    <row r="154" spans="1:12" ht="12.75">
      <c r="A154" s="5" t="s">
        <v>14</v>
      </c>
      <c r="B154" s="12">
        <v>39478.5</v>
      </c>
      <c r="C154" s="5" t="s">
        <v>332</v>
      </c>
      <c r="D154" s="5" t="s">
        <v>333</v>
      </c>
      <c r="E154" s="7">
        <v>1</v>
      </c>
      <c r="F154" s="8">
        <v>5021.49</v>
      </c>
      <c r="G154" s="37">
        <v>5021.49</v>
      </c>
      <c r="H154" s="9" t="s">
        <v>13</v>
      </c>
      <c r="I154" s="10">
        <v>4693.43</v>
      </c>
      <c r="J154" s="7">
        <v>4320</v>
      </c>
      <c r="K154" s="38">
        <v>80</v>
      </c>
      <c r="L154" s="8">
        <f t="shared" si="4"/>
        <v>42.400000000000006</v>
      </c>
    </row>
    <row r="155" spans="1:12" ht="12.75">
      <c r="A155" s="5" t="s">
        <v>215</v>
      </c>
      <c r="B155" s="12">
        <v>39378.5</v>
      </c>
      <c r="C155" s="5" t="s">
        <v>334</v>
      </c>
      <c r="D155" s="5" t="s">
        <v>335</v>
      </c>
      <c r="E155" s="7">
        <v>1</v>
      </c>
      <c r="F155" s="8">
        <v>2048.75</v>
      </c>
      <c r="G155" s="37">
        <v>2048.75</v>
      </c>
      <c r="H155" s="9" t="s">
        <v>13</v>
      </c>
      <c r="I155" s="10">
        <v>2023.16</v>
      </c>
      <c r="J155" s="7">
        <v>4320</v>
      </c>
      <c r="K155" s="38">
        <v>70</v>
      </c>
      <c r="L155" s="8">
        <f t="shared" si="4"/>
        <v>37.1</v>
      </c>
    </row>
    <row r="156" spans="1:12" ht="12.75">
      <c r="A156" s="5" t="s">
        <v>12</v>
      </c>
      <c r="B156" s="6">
        <v>38625</v>
      </c>
      <c r="C156" s="5" t="s">
        <v>336</v>
      </c>
      <c r="D156" s="5" t="s">
        <v>337</v>
      </c>
      <c r="E156" s="7">
        <v>1</v>
      </c>
      <c r="F156" s="8">
        <v>114.19</v>
      </c>
      <c r="G156" s="37">
        <v>114.19</v>
      </c>
      <c r="H156" s="13" t="s">
        <v>13</v>
      </c>
      <c r="I156" s="50">
        <v>78.69</v>
      </c>
      <c r="J156" s="7">
        <v>4320</v>
      </c>
      <c r="K156" s="38">
        <v>180</v>
      </c>
      <c r="L156" s="8">
        <f t="shared" si="4"/>
        <v>95.4</v>
      </c>
    </row>
    <row r="157" spans="1:12" ht="12.75">
      <c r="A157" s="5" t="s">
        <v>12</v>
      </c>
      <c r="B157" s="6">
        <v>39052</v>
      </c>
      <c r="C157" s="5" t="s">
        <v>338</v>
      </c>
      <c r="D157" s="5" t="s">
        <v>339</v>
      </c>
      <c r="E157" s="7">
        <v>1</v>
      </c>
      <c r="F157" s="8">
        <v>1138.88</v>
      </c>
      <c r="G157" s="37">
        <v>1138.88</v>
      </c>
      <c r="H157" s="9" t="s">
        <v>13</v>
      </c>
      <c r="I157" s="10">
        <v>949.61</v>
      </c>
      <c r="J157" s="7">
        <v>4320</v>
      </c>
      <c r="K157" s="38">
        <v>80</v>
      </c>
      <c r="L157" s="8">
        <f t="shared" si="4"/>
        <v>42.400000000000006</v>
      </c>
    </row>
    <row r="158" spans="1:12" ht="12.75">
      <c r="A158" s="5" t="s">
        <v>12</v>
      </c>
      <c r="B158" s="6">
        <v>39052</v>
      </c>
      <c r="C158" s="5" t="s">
        <v>340</v>
      </c>
      <c r="D158" s="5" t="s">
        <v>341</v>
      </c>
      <c r="E158" s="7">
        <v>1</v>
      </c>
      <c r="F158" s="8">
        <v>901.49</v>
      </c>
      <c r="G158" s="37">
        <v>901.49</v>
      </c>
      <c r="H158" s="13" t="s">
        <v>13</v>
      </c>
      <c r="I158" s="10">
        <v>898.52</v>
      </c>
      <c r="J158" s="7">
        <v>4320</v>
      </c>
      <c r="K158" s="38">
        <v>70</v>
      </c>
      <c r="L158" s="8">
        <f aca="true" t="shared" si="5" ref="L158:L189">SUM(E158*K158*0.53)</f>
        <v>37.1</v>
      </c>
    </row>
    <row r="159" spans="1:12" ht="12.75">
      <c r="A159" s="5" t="s">
        <v>12</v>
      </c>
      <c r="B159" s="6">
        <v>38718</v>
      </c>
      <c r="C159" s="5" t="s">
        <v>342</v>
      </c>
      <c r="D159" s="5" t="s">
        <v>343</v>
      </c>
      <c r="E159" s="7">
        <v>1</v>
      </c>
      <c r="F159" s="8">
        <v>858.47</v>
      </c>
      <c r="G159" s="37">
        <v>858.47</v>
      </c>
      <c r="H159" s="9" t="s">
        <v>13</v>
      </c>
      <c r="I159" s="10">
        <v>854.42</v>
      </c>
      <c r="J159" s="7">
        <v>4320</v>
      </c>
      <c r="K159" s="38">
        <v>70</v>
      </c>
      <c r="L159" s="8">
        <f t="shared" si="5"/>
        <v>37.1</v>
      </c>
    </row>
    <row r="160" spans="1:12" ht="12.75">
      <c r="A160" s="5" t="s">
        <v>12</v>
      </c>
      <c r="B160" s="6">
        <v>39021</v>
      </c>
      <c r="C160" s="5" t="s">
        <v>344</v>
      </c>
      <c r="D160" s="5" t="s">
        <v>345</v>
      </c>
      <c r="E160" s="7">
        <v>1</v>
      </c>
      <c r="F160" s="8">
        <v>909.82</v>
      </c>
      <c r="G160" s="37">
        <v>909.82</v>
      </c>
      <c r="H160" s="13" t="s">
        <v>13</v>
      </c>
      <c r="I160" s="10">
        <v>906.22</v>
      </c>
      <c r="J160" s="7">
        <v>4320</v>
      </c>
      <c r="K160" s="38">
        <v>70</v>
      </c>
      <c r="L160" s="8">
        <f t="shared" si="5"/>
        <v>37.1</v>
      </c>
    </row>
    <row r="161" spans="1:12" ht="12.75">
      <c r="A161" s="5" t="s">
        <v>19</v>
      </c>
      <c r="B161" s="12">
        <v>39355.5</v>
      </c>
      <c r="C161" s="5" t="s">
        <v>346</v>
      </c>
      <c r="D161" s="5" t="s">
        <v>347</v>
      </c>
      <c r="E161" s="7">
        <v>1</v>
      </c>
      <c r="F161" s="8">
        <v>2501.73</v>
      </c>
      <c r="G161" s="37">
        <v>2501.73</v>
      </c>
      <c r="H161" s="9" t="s">
        <v>13</v>
      </c>
      <c r="I161" s="10">
        <v>2451.69</v>
      </c>
      <c r="J161" s="7">
        <v>4320</v>
      </c>
      <c r="K161" s="38">
        <v>150</v>
      </c>
      <c r="L161" s="8">
        <f t="shared" si="5"/>
        <v>79.5</v>
      </c>
    </row>
    <row r="162" spans="1:12" ht="12.75">
      <c r="A162" s="5" t="s">
        <v>165</v>
      </c>
      <c r="B162" s="12">
        <v>39172.5</v>
      </c>
      <c r="C162" s="5" t="s">
        <v>348</v>
      </c>
      <c r="D162" s="5" t="s">
        <v>349</v>
      </c>
      <c r="E162" s="7">
        <v>1</v>
      </c>
      <c r="F162" s="8">
        <v>824.71</v>
      </c>
      <c r="G162" s="37">
        <v>824.71</v>
      </c>
      <c r="H162" s="9" t="s">
        <v>13</v>
      </c>
      <c r="I162" s="10">
        <v>495.7</v>
      </c>
      <c r="J162" s="7">
        <v>4320</v>
      </c>
      <c r="K162" s="38">
        <v>50</v>
      </c>
      <c r="L162" s="8">
        <f t="shared" si="5"/>
        <v>26.5</v>
      </c>
    </row>
    <row r="163" spans="1:12" ht="12.75">
      <c r="A163" s="5" t="s">
        <v>12</v>
      </c>
      <c r="B163" s="6">
        <v>38991</v>
      </c>
      <c r="C163" s="5" t="s">
        <v>350</v>
      </c>
      <c r="D163" s="5" t="s">
        <v>351</v>
      </c>
      <c r="E163" s="7">
        <v>1</v>
      </c>
      <c r="F163" s="8">
        <v>433.85</v>
      </c>
      <c r="G163" s="37">
        <v>433.85</v>
      </c>
      <c r="H163" s="9" t="s">
        <v>13</v>
      </c>
      <c r="I163" s="10">
        <v>431.69</v>
      </c>
      <c r="J163" s="7">
        <v>4320</v>
      </c>
      <c r="K163" s="38">
        <v>50</v>
      </c>
      <c r="L163" s="8">
        <f t="shared" si="5"/>
        <v>26.5</v>
      </c>
    </row>
    <row r="164" spans="1:12" ht="12.75">
      <c r="A164" s="5" t="s">
        <v>352</v>
      </c>
      <c r="B164" s="12">
        <v>39263.5</v>
      </c>
      <c r="C164" s="5" t="s">
        <v>353</v>
      </c>
      <c r="D164" s="5" t="s">
        <v>354</v>
      </c>
      <c r="E164" s="7">
        <v>1</v>
      </c>
      <c r="F164" s="8">
        <v>725.75</v>
      </c>
      <c r="G164" s="37">
        <v>725.75</v>
      </c>
      <c r="H164" s="9" t="s">
        <v>13</v>
      </c>
      <c r="I164" s="10">
        <v>716.09</v>
      </c>
      <c r="J164" s="7">
        <v>4320</v>
      </c>
      <c r="K164" s="38">
        <v>60</v>
      </c>
      <c r="L164" s="8">
        <f t="shared" si="5"/>
        <v>31.8</v>
      </c>
    </row>
    <row r="165" spans="1:12" ht="12.75">
      <c r="A165" s="5" t="s">
        <v>12</v>
      </c>
      <c r="B165" s="6">
        <v>38807</v>
      </c>
      <c r="C165" s="5" t="s">
        <v>355</v>
      </c>
      <c r="D165" s="5" t="s">
        <v>356</v>
      </c>
      <c r="E165" s="7">
        <v>1</v>
      </c>
      <c r="F165" s="8">
        <v>570.11</v>
      </c>
      <c r="G165" s="37">
        <v>570.11</v>
      </c>
      <c r="H165" s="9" t="s">
        <v>13</v>
      </c>
      <c r="I165" s="10">
        <v>522.61</v>
      </c>
      <c r="J165" s="7">
        <v>4320</v>
      </c>
      <c r="K165" s="38">
        <v>50</v>
      </c>
      <c r="L165" s="8">
        <f t="shared" si="5"/>
        <v>26.5</v>
      </c>
    </row>
    <row r="166" spans="1:12" ht="12.75">
      <c r="A166" s="5" t="s">
        <v>162</v>
      </c>
      <c r="B166" s="12">
        <v>39202.5</v>
      </c>
      <c r="C166" s="5" t="s">
        <v>355</v>
      </c>
      <c r="D166" s="5" t="s">
        <v>356</v>
      </c>
      <c r="E166" s="7">
        <v>1</v>
      </c>
      <c r="F166" s="8">
        <v>965</v>
      </c>
      <c r="G166" s="37">
        <v>965</v>
      </c>
      <c r="H166" s="9" t="s">
        <v>13</v>
      </c>
      <c r="I166" s="10">
        <v>853.07</v>
      </c>
      <c r="J166" s="7">
        <v>4320</v>
      </c>
      <c r="K166" s="38">
        <v>80</v>
      </c>
      <c r="L166" s="8">
        <f t="shared" si="5"/>
        <v>42.400000000000006</v>
      </c>
    </row>
    <row r="167" spans="1:12" ht="12.75">
      <c r="A167" s="5" t="s">
        <v>12</v>
      </c>
      <c r="B167" s="6">
        <v>39052</v>
      </c>
      <c r="C167" s="5" t="s">
        <v>357</v>
      </c>
      <c r="D167" s="5" t="s">
        <v>358</v>
      </c>
      <c r="E167" s="7">
        <v>1</v>
      </c>
      <c r="F167" s="8">
        <v>689.41</v>
      </c>
      <c r="G167" s="37">
        <v>689.41</v>
      </c>
      <c r="H167" s="9" t="s">
        <v>13</v>
      </c>
      <c r="I167" s="10">
        <v>579.21</v>
      </c>
      <c r="J167" s="7">
        <v>4320</v>
      </c>
      <c r="K167" s="38">
        <v>50</v>
      </c>
      <c r="L167" s="8">
        <f t="shared" si="5"/>
        <v>26.5</v>
      </c>
    </row>
    <row r="168" spans="1:12" ht="12.75">
      <c r="A168" s="5" t="s">
        <v>19</v>
      </c>
      <c r="B168" s="12">
        <v>39355.5</v>
      </c>
      <c r="C168" s="5" t="s">
        <v>359</v>
      </c>
      <c r="D168" s="5" t="s">
        <v>360</v>
      </c>
      <c r="E168" s="7">
        <v>1</v>
      </c>
      <c r="F168" s="8">
        <v>1131.33</v>
      </c>
      <c r="G168" s="37">
        <v>1131.33</v>
      </c>
      <c r="H168" s="9" t="s">
        <v>13</v>
      </c>
      <c r="I168" s="10">
        <v>845.97</v>
      </c>
      <c r="J168" s="7">
        <v>4320</v>
      </c>
      <c r="K168" s="38">
        <v>60</v>
      </c>
      <c r="L168" s="8">
        <f t="shared" si="5"/>
        <v>31.8</v>
      </c>
    </row>
    <row r="169" spans="1:12" ht="12.75">
      <c r="A169" s="5" t="s">
        <v>192</v>
      </c>
      <c r="B169" s="12">
        <v>39439.5</v>
      </c>
      <c r="C169" s="5" t="s">
        <v>361</v>
      </c>
      <c r="D169" s="5" t="s">
        <v>362</v>
      </c>
      <c r="E169" s="7">
        <v>1</v>
      </c>
      <c r="F169" s="8">
        <v>2844.75</v>
      </c>
      <c r="G169" s="37">
        <v>2844.75</v>
      </c>
      <c r="H169" s="9" t="s">
        <v>13</v>
      </c>
      <c r="I169" s="10">
        <v>2831.47</v>
      </c>
      <c r="J169" s="7">
        <v>4320</v>
      </c>
      <c r="K169" s="38">
        <v>80</v>
      </c>
      <c r="L169" s="8">
        <f t="shared" si="5"/>
        <v>42.400000000000006</v>
      </c>
    </row>
    <row r="170" spans="1:12" ht="12.75">
      <c r="A170" s="5" t="s">
        <v>192</v>
      </c>
      <c r="B170" s="12">
        <v>39439.5</v>
      </c>
      <c r="C170" s="5" t="s">
        <v>363</v>
      </c>
      <c r="D170" s="5" t="s">
        <v>364</v>
      </c>
      <c r="E170" s="7">
        <v>1</v>
      </c>
      <c r="F170" s="8">
        <v>1813.79</v>
      </c>
      <c r="G170" s="37">
        <v>1813.79</v>
      </c>
      <c r="H170" s="9" t="s">
        <v>13</v>
      </c>
      <c r="I170" s="10">
        <v>1809.24</v>
      </c>
      <c r="J170" s="7">
        <v>4320</v>
      </c>
      <c r="K170" s="38">
        <v>50</v>
      </c>
      <c r="L170" s="8">
        <f t="shared" si="5"/>
        <v>26.5</v>
      </c>
    </row>
    <row r="171" spans="1:12" ht="12.75">
      <c r="A171" s="5" t="s">
        <v>365</v>
      </c>
      <c r="B171" s="12">
        <v>39263.5</v>
      </c>
      <c r="C171" s="5" t="s">
        <v>366</v>
      </c>
      <c r="D171" s="5" t="s">
        <v>367</v>
      </c>
      <c r="E171" s="7">
        <v>1</v>
      </c>
      <c r="F171" s="8">
        <v>887.5</v>
      </c>
      <c r="G171" s="37">
        <v>887.5</v>
      </c>
      <c r="H171" s="9" t="s">
        <v>13</v>
      </c>
      <c r="I171" s="10">
        <v>883.61</v>
      </c>
      <c r="J171" s="7">
        <v>4320</v>
      </c>
      <c r="K171" s="38">
        <v>60</v>
      </c>
      <c r="L171" s="8">
        <f t="shared" si="5"/>
        <v>31.8</v>
      </c>
    </row>
    <row r="172" spans="1:12" ht="12.75">
      <c r="A172" s="5" t="s">
        <v>12</v>
      </c>
      <c r="B172" s="6">
        <v>38718</v>
      </c>
      <c r="C172" s="5" t="s">
        <v>368</v>
      </c>
      <c r="D172" s="5" t="s">
        <v>369</v>
      </c>
      <c r="E172" s="7">
        <v>1</v>
      </c>
      <c r="F172" s="8">
        <v>662.51</v>
      </c>
      <c r="G172" s="37">
        <v>662.51</v>
      </c>
      <c r="H172" s="9" t="s">
        <v>13</v>
      </c>
      <c r="I172" s="10">
        <v>476.13</v>
      </c>
      <c r="J172" s="7">
        <v>4320</v>
      </c>
      <c r="K172" s="38">
        <v>50</v>
      </c>
      <c r="L172" s="8">
        <f t="shared" si="5"/>
        <v>26.5</v>
      </c>
    </row>
    <row r="173" spans="1:12" ht="12.75">
      <c r="A173" s="5" t="s">
        <v>12</v>
      </c>
      <c r="B173" s="6">
        <v>38930</v>
      </c>
      <c r="C173" s="5" t="s">
        <v>370</v>
      </c>
      <c r="D173" s="5" t="s">
        <v>371</v>
      </c>
      <c r="E173" s="7">
        <v>1</v>
      </c>
      <c r="F173" s="8">
        <v>1836.44</v>
      </c>
      <c r="G173" s="37">
        <v>1836.44</v>
      </c>
      <c r="H173" s="9" t="s">
        <v>13</v>
      </c>
      <c r="I173" s="10">
        <v>1800.82</v>
      </c>
      <c r="J173" s="7">
        <v>4320</v>
      </c>
      <c r="K173" s="38">
        <v>80</v>
      </c>
      <c r="L173" s="8">
        <f t="shared" si="5"/>
        <v>42.400000000000006</v>
      </c>
    </row>
    <row r="174" spans="1:12" ht="12.75">
      <c r="A174" s="5" t="s">
        <v>12</v>
      </c>
      <c r="B174" s="6">
        <v>39052</v>
      </c>
      <c r="C174" s="5" t="s">
        <v>372</v>
      </c>
      <c r="D174" s="5" t="s">
        <v>373</v>
      </c>
      <c r="E174" s="7">
        <v>1</v>
      </c>
      <c r="F174" s="8">
        <v>345.16</v>
      </c>
      <c r="G174" s="37">
        <v>345.16</v>
      </c>
      <c r="H174" s="9" t="s">
        <v>13</v>
      </c>
      <c r="I174" s="10">
        <v>285.17</v>
      </c>
      <c r="J174" s="7">
        <v>4320</v>
      </c>
      <c r="K174" s="38">
        <v>0</v>
      </c>
      <c r="L174" s="8">
        <f t="shared" si="5"/>
        <v>0</v>
      </c>
    </row>
    <row r="175" spans="1:12" ht="12.75">
      <c r="A175" s="5" t="s">
        <v>12</v>
      </c>
      <c r="B175" s="12">
        <v>39295.5</v>
      </c>
      <c r="C175" s="5" t="s">
        <v>372</v>
      </c>
      <c r="D175" s="5" t="s">
        <v>373</v>
      </c>
      <c r="E175" s="7">
        <v>1</v>
      </c>
      <c r="F175" s="8">
        <v>804.95</v>
      </c>
      <c r="G175" s="37">
        <v>804.95</v>
      </c>
      <c r="H175" s="9" t="s">
        <v>13</v>
      </c>
      <c r="I175" s="10">
        <v>707.26</v>
      </c>
      <c r="J175" s="7">
        <v>4320</v>
      </c>
      <c r="K175" s="38">
        <v>80</v>
      </c>
      <c r="L175" s="8">
        <f t="shared" si="5"/>
        <v>42.400000000000006</v>
      </c>
    </row>
    <row r="176" spans="1:12" ht="12.75">
      <c r="A176" s="5" t="s">
        <v>12</v>
      </c>
      <c r="B176" s="6">
        <v>38776</v>
      </c>
      <c r="C176" s="5" t="s">
        <v>374</v>
      </c>
      <c r="D176" s="5" t="s">
        <v>375</v>
      </c>
      <c r="E176" s="7">
        <v>1</v>
      </c>
      <c r="F176" s="8">
        <v>396.57</v>
      </c>
      <c r="G176" s="37">
        <v>396.57</v>
      </c>
      <c r="H176" s="9" t="s">
        <v>13</v>
      </c>
      <c r="I176" s="10">
        <v>294.27</v>
      </c>
      <c r="J176" s="7">
        <v>4320</v>
      </c>
      <c r="K176" s="38">
        <v>60</v>
      </c>
      <c r="L176" s="8">
        <f t="shared" si="5"/>
        <v>31.8</v>
      </c>
    </row>
    <row r="177" spans="1:12" ht="12.75">
      <c r="A177" s="5" t="s">
        <v>12</v>
      </c>
      <c r="B177" s="6">
        <v>38776</v>
      </c>
      <c r="C177" s="5" t="s">
        <v>376</v>
      </c>
      <c r="D177" s="5" t="s">
        <v>377</v>
      </c>
      <c r="E177" s="7">
        <v>1</v>
      </c>
      <c r="F177" s="8">
        <v>489.51</v>
      </c>
      <c r="G177" s="37">
        <v>489.51</v>
      </c>
      <c r="H177" s="9" t="s">
        <v>13</v>
      </c>
      <c r="I177" s="10">
        <v>332.79</v>
      </c>
      <c r="J177" s="7">
        <v>4320</v>
      </c>
      <c r="K177" s="38">
        <v>50</v>
      </c>
      <c r="L177" s="8">
        <f t="shared" si="5"/>
        <v>26.5</v>
      </c>
    </row>
    <row r="178" spans="1:12" ht="12.75">
      <c r="A178" s="5" t="s">
        <v>12</v>
      </c>
      <c r="B178" s="6">
        <v>38961</v>
      </c>
      <c r="C178" s="5" t="s">
        <v>378</v>
      </c>
      <c r="D178" s="5" t="s">
        <v>379</v>
      </c>
      <c r="E178" s="7">
        <v>1</v>
      </c>
      <c r="F178" s="8">
        <v>868.38</v>
      </c>
      <c r="G178" s="37">
        <v>868.38</v>
      </c>
      <c r="H178" s="9" t="s">
        <v>13</v>
      </c>
      <c r="I178" s="10">
        <v>864.96</v>
      </c>
      <c r="J178" s="7">
        <v>4320</v>
      </c>
      <c r="K178" s="38">
        <v>50</v>
      </c>
      <c r="L178" s="8">
        <f t="shared" si="5"/>
        <v>26.5</v>
      </c>
    </row>
    <row r="179" spans="1:12" ht="12.75">
      <c r="A179" s="5" t="s">
        <v>12</v>
      </c>
      <c r="B179" s="6">
        <v>38776</v>
      </c>
      <c r="C179" s="5" t="s">
        <v>380</v>
      </c>
      <c r="D179" s="5" t="s">
        <v>381</v>
      </c>
      <c r="E179" s="7">
        <v>1</v>
      </c>
      <c r="F179" s="8">
        <v>654.18</v>
      </c>
      <c r="G179" s="37">
        <v>654.18</v>
      </c>
      <c r="H179" s="9" t="s">
        <v>13</v>
      </c>
      <c r="I179" s="10">
        <v>649.68</v>
      </c>
      <c r="J179" s="7">
        <v>4320</v>
      </c>
      <c r="K179" s="38">
        <v>80</v>
      </c>
      <c r="L179" s="8">
        <f t="shared" si="5"/>
        <v>42.400000000000006</v>
      </c>
    </row>
    <row r="180" spans="1:12" ht="12.75">
      <c r="A180" s="5" t="s">
        <v>12</v>
      </c>
      <c r="B180" s="6">
        <v>38869</v>
      </c>
      <c r="C180" s="5" t="s">
        <v>382</v>
      </c>
      <c r="D180" s="5" t="s">
        <v>383</v>
      </c>
      <c r="E180" s="7">
        <v>1</v>
      </c>
      <c r="F180" s="8">
        <v>643.13</v>
      </c>
      <c r="G180" s="37">
        <v>643.13</v>
      </c>
      <c r="H180" s="9" t="s">
        <v>13</v>
      </c>
      <c r="I180" s="10">
        <v>637.16</v>
      </c>
      <c r="J180" s="7">
        <v>4320</v>
      </c>
      <c r="K180" s="38">
        <v>80</v>
      </c>
      <c r="L180" s="8">
        <f t="shared" si="5"/>
        <v>42.400000000000006</v>
      </c>
    </row>
    <row r="181" spans="1:12" ht="12.75">
      <c r="A181" s="5" t="s">
        <v>384</v>
      </c>
      <c r="B181" s="12">
        <v>39202.5</v>
      </c>
      <c r="C181" s="5" t="s">
        <v>385</v>
      </c>
      <c r="D181" s="5" t="s">
        <v>386</v>
      </c>
      <c r="E181" s="7">
        <v>1</v>
      </c>
      <c r="F181" s="8">
        <v>792</v>
      </c>
      <c r="G181" s="37">
        <v>792</v>
      </c>
      <c r="H181" s="9" t="s">
        <v>13</v>
      </c>
      <c r="I181" s="10">
        <v>737.8</v>
      </c>
      <c r="J181" s="7">
        <v>4320</v>
      </c>
      <c r="K181" s="38">
        <v>70</v>
      </c>
      <c r="L181" s="8">
        <f t="shared" si="5"/>
        <v>37.1</v>
      </c>
    </row>
    <row r="182" spans="1:12" ht="12.75">
      <c r="A182" s="5" t="s">
        <v>12</v>
      </c>
      <c r="B182" s="6">
        <v>38991</v>
      </c>
      <c r="C182" s="5" t="s">
        <v>387</v>
      </c>
      <c r="D182" s="5" t="s">
        <v>388</v>
      </c>
      <c r="E182" s="7">
        <v>1</v>
      </c>
      <c r="F182" s="8">
        <v>561.87</v>
      </c>
      <c r="G182" s="37">
        <v>561.87</v>
      </c>
      <c r="H182" s="9" t="s">
        <v>13</v>
      </c>
      <c r="I182" s="10">
        <v>558.9</v>
      </c>
      <c r="J182" s="7">
        <v>4320</v>
      </c>
      <c r="K182" s="38">
        <v>60</v>
      </c>
      <c r="L182" s="8">
        <f t="shared" si="5"/>
        <v>31.8</v>
      </c>
    </row>
    <row r="183" spans="1:12" ht="12.75">
      <c r="A183" s="5" t="s">
        <v>12</v>
      </c>
      <c r="B183" s="6">
        <v>404324</v>
      </c>
      <c r="C183" s="5" t="s">
        <v>389</v>
      </c>
      <c r="D183" s="5" t="s">
        <v>390</v>
      </c>
      <c r="E183" s="7">
        <v>1</v>
      </c>
      <c r="F183" s="8">
        <v>616.49</v>
      </c>
      <c r="G183" s="37">
        <v>616.49</v>
      </c>
      <c r="H183" s="9" t="s">
        <v>13</v>
      </c>
      <c r="I183" s="10">
        <v>511.11</v>
      </c>
      <c r="J183" s="7">
        <v>4320</v>
      </c>
      <c r="K183" s="38">
        <v>50</v>
      </c>
      <c r="L183" s="8">
        <f t="shared" si="5"/>
        <v>26.5</v>
      </c>
    </row>
    <row r="184" spans="1:12" ht="12.75">
      <c r="A184" s="5" t="s">
        <v>12</v>
      </c>
      <c r="B184" s="6">
        <v>38808</v>
      </c>
      <c r="C184" s="5" t="s">
        <v>391</v>
      </c>
      <c r="D184" s="5" t="s">
        <v>392</v>
      </c>
      <c r="E184" s="7">
        <v>1</v>
      </c>
      <c r="F184" s="8">
        <v>914.4</v>
      </c>
      <c r="G184" s="37">
        <v>914.4</v>
      </c>
      <c r="H184" s="13" t="s">
        <v>13</v>
      </c>
      <c r="I184" s="10">
        <v>911.61</v>
      </c>
      <c r="J184" s="7">
        <v>4320</v>
      </c>
      <c r="K184" s="38">
        <v>60</v>
      </c>
      <c r="L184" s="8">
        <f t="shared" si="5"/>
        <v>31.8</v>
      </c>
    </row>
    <row r="185" spans="1:12" ht="12.75">
      <c r="A185" s="5" t="s">
        <v>12</v>
      </c>
      <c r="B185" s="6">
        <v>39052</v>
      </c>
      <c r="C185" s="5" t="s">
        <v>393</v>
      </c>
      <c r="D185" s="5" t="s">
        <v>394</v>
      </c>
      <c r="E185" s="7">
        <v>1</v>
      </c>
      <c r="F185" s="8">
        <v>865.18</v>
      </c>
      <c r="G185" s="37">
        <v>865.18</v>
      </c>
      <c r="H185" s="9" t="s">
        <v>13</v>
      </c>
      <c r="I185" s="10">
        <v>736.65</v>
      </c>
      <c r="J185" s="7">
        <v>4320</v>
      </c>
      <c r="K185" s="38">
        <v>70</v>
      </c>
      <c r="L185" s="8">
        <f t="shared" si="5"/>
        <v>37.1</v>
      </c>
    </row>
    <row r="186" spans="1:12" ht="12.75">
      <c r="A186" s="5" t="s">
        <v>12</v>
      </c>
      <c r="B186" s="6">
        <v>39052</v>
      </c>
      <c r="C186" s="5" t="s">
        <v>395</v>
      </c>
      <c r="D186" s="5" t="s">
        <v>396</v>
      </c>
      <c r="E186" s="7">
        <v>1</v>
      </c>
      <c r="F186" s="8">
        <v>623.48</v>
      </c>
      <c r="G186" s="37">
        <v>623.48</v>
      </c>
      <c r="H186" s="9" t="s">
        <v>13</v>
      </c>
      <c r="I186" s="10">
        <v>515.12</v>
      </c>
      <c r="J186" s="7">
        <v>4320</v>
      </c>
      <c r="K186" s="38">
        <v>60</v>
      </c>
      <c r="L186" s="8">
        <f t="shared" si="5"/>
        <v>31.8</v>
      </c>
    </row>
    <row r="187" spans="1:12" ht="12.75">
      <c r="A187" s="5" t="s">
        <v>12</v>
      </c>
      <c r="B187" s="6">
        <v>38718</v>
      </c>
      <c r="C187" s="5" t="s">
        <v>397</v>
      </c>
      <c r="D187" s="5" t="s">
        <v>398</v>
      </c>
      <c r="E187" s="7">
        <v>1</v>
      </c>
      <c r="F187" s="8">
        <v>1205.54</v>
      </c>
      <c r="G187" s="37">
        <v>1205.54</v>
      </c>
      <c r="H187" s="9" t="s">
        <v>13</v>
      </c>
      <c r="I187" s="10">
        <v>1199.78</v>
      </c>
      <c r="J187" s="7">
        <v>4320</v>
      </c>
      <c r="K187" s="38">
        <v>160</v>
      </c>
      <c r="L187" s="8">
        <f t="shared" si="5"/>
        <v>84.80000000000001</v>
      </c>
    </row>
    <row r="188" spans="1:12" ht="12.75">
      <c r="A188" s="5" t="s">
        <v>12</v>
      </c>
      <c r="B188" s="6">
        <v>38869</v>
      </c>
      <c r="C188" s="5" t="s">
        <v>399</v>
      </c>
      <c r="D188" s="5" t="s">
        <v>400</v>
      </c>
      <c r="E188" s="7">
        <v>1</v>
      </c>
      <c r="F188" s="8">
        <v>919.49</v>
      </c>
      <c r="G188" s="37">
        <v>919.49</v>
      </c>
      <c r="H188" s="13" t="s">
        <v>13</v>
      </c>
      <c r="I188" s="10">
        <v>916.43</v>
      </c>
      <c r="J188" s="7">
        <v>4320</v>
      </c>
      <c r="K188" s="38">
        <v>50</v>
      </c>
      <c r="L188" s="8">
        <f t="shared" si="5"/>
        <v>26.5</v>
      </c>
    </row>
    <row r="189" spans="1:12" ht="12.75">
      <c r="A189" s="5" t="s">
        <v>12</v>
      </c>
      <c r="B189" s="6">
        <v>39082</v>
      </c>
      <c r="C189" s="5" t="s">
        <v>401</v>
      </c>
      <c r="D189" s="5" t="s">
        <v>402</v>
      </c>
      <c r="E189" s="7">
        <v>1</v>
      </c>
      <c r="F189" s="8">
        <v>870.4</v>
      </c>
      <c r="G189" s="37">
        <v>870.4</v>
      </c>
      <c r="H189" s="9" t="s">
        <v>13</v>
      </c>
      <c r="I189" s="10">
        <v>866.08</v>
      </c>
      <c r="J189" s="7">
        <v>4320</v>
      </c>
      <c r="K189" s="38">
        <v>60</v>
      </c>
      <c r="L189" s="8">
        <f t="shared" si="5"/>
        <v>31.8</v>
      </c>
    </row>
    <row r="190" spans="1:12" ht="12.75">
      <c r="A190" s="5" t="s">
        <v>12</v>
      </c>
      <c r="B190" s="6">
        <v>38808</v>
      </c>
      <c r="C190" s="5" t="s">
        <v>403</v>
      </c>
      <c r="D190" s="5" t="s">
        <v>404</v>
      </c>
      <c r="E190" s="7">
        <v>1</v>
      </c>
      <c r="F190" s="8">
        <v>187.77</v>
      </c>
      <c r="G190" s="37">
        <v>187.77</v>
      </c>
      <c r="H190" s="9" t="s">
        <v>11</v>
      </c>
      <c r="I190" s="10">
        <v>187.68</v>
      </c>
      <c r="J190" s="7">
        <v>4320</v>
      </c>
      <c r="K190" s="38">
        <v>30</v>
      </c>
      <c r="L190" s="8">
        <f>SUM(E190*K190*0.53)</f>
        <v>15.9</v>
      </c>
    </row>
    <row r="191" spans="1:12" ht="12.75">
      <c r="A191" s="44"/>
      <c r="B191" s="32"/>
      <c r="C191" s="44"/>
      <c r="D191" s="44"/>
      <c r="E191" s="31"/>
      <c r="F191" s="45"/>
      <c r="G191" s="46">
        <f>SUM(G62:G190)</f>
        <v>160704.81</v>
      </c>
      <c r="H191" s="3"/>
      <c r="I191" s="47">
        <f>SUM(I62:I190)</f>
        <v>143192.19000000003</v>
      </c>
      <c r="J191" s="31"/>
      <c r="K191" s="11"/>
      <c r="L191" s="48">
        <f>SUM(L62:L190)</f>
        <v>5736.349000000002</v>
      </c>
    </row>
    <row r="192" spans="1:12" ht="12.75">
      <c r="A192" s="5" t="s">
        <v>18</v>
      </c>
      <c r="B192" s="6">
        <v>38991</v>
      </c>
      <c r="C192" s="5" t="s">
        <v>405</v>
      </c>
      <c r="D192" s="5" t="s">
        <v>406</v>
      </c>
      <c r="E192" s="7">
        <v>1</v>
      </c>
      <c r="F192" s="8">
        <v>479.66</v>
      </c>
      <c r="G192" s="37">
        <v>479.66</v>
      </c>
      <c r="H192" s="9" t="s">
        <v>11</v>
      </c>
      <c r="I192" s="10">
        <v>477</v>
      </c>
      <c r="J192" s="7">
        <v>4430</v>
      </c>
      <c r="K192" s="38">
        <v>0.5</v>
      </c>
      <c r="L192" s="8">
        <f aca="true" t="shared" si="6" ref="L192:L224">SUM(E192*K192*0.53)</f>
        <v>0.265</v>
      </c>
    </row>
    <row r="193" spans="1:12" ht="12.75">
      <c r="A193" s="5" t="s">
        <v>18</v>
      </c>
      <c r="B193" s="6">
        <v>38626</v>
      </c>
      <c r="C193" s="5" t="s">
        <v>407</v>
      </c>
      <c r="D193" s="5" t="s">
        <v>408</v>
      </c>
      <c r="E193" s="7">
        <v>1</v>
      </c>
      <c r="F193" s="8">
        <v>592</v>
      </c>
      <c r="G193" s="37">
        <v>592</v>
      </c>
      <c r="H193" s="9" t="s">
        <v>11</v>
      </c>
      <c r="I193" s="10">
        <v>591.28</v>
      </c>
      <c r="J193" s="7">
        <v>4430</v>
      </c>
      <c r="K193" s="38">
        <v>0.35</v>
      </c>
      <c r="L193" s="8">
        <f t="shared" si="6"/>
        <v>0.1855</v>
      </c>
    </row>
    <row r="194" spans="1:12" ht="12.75">
      <c r="A194" s="5" t="s">
        <v>18</v>
      </c>
      <c r="B194" s="6">
        <v>39052</v>
      </c>
      <c r="C194" s="5" t="s">
        <v>409</v>
      </c>
      <c r="D194" s="5" t="s">
        <v>410</v>
      </c>
      <c r="E194" s="7">
        <v>1</v>
      </c>
      <c r="F194" s="8">
        <v>880.07</v>
      </c>
      <c r="G194" s="37">
        <v>880.07</v>
      </c>
      <c r="H194" s="9" t="s">
        <v>11</v>
      </c>
      <c r="I194" s="10">
        <v>874.67</v>
      </c>
      <c r="J194" s="7">
        <v>4430</v>
      </c>
      <c r="K194" s="38">
        <v>2</v>
      </c>
      <c r="L194" s="8">
        <f t="shared" si="6"/>
        <v>1.06</v>
      </c>
    </row>
    <row r="195" spans="1:12" ht="12.75">
      <c r="A195" s="5" t="s">
        <v>18</v>
      </c>
      <c r="B195" s="6">
        <v>38777</v>
      </c>
      <c r="C195" s="5" t="s">
        <v>411</v>
      </c>
      <c r="D195" s="5" t="s">
        <v>412</v>
      </c>
      <c r="E195" s="7">
        <v>1</v>
      </c>
      <c r="F195" s="8">
        <v>813.53</v>
      </c>
      <c r="G195" s="37">
        <v>813.53</v>
      </c>
      <c r="H195" s="9" t="s">
        <v>11</v>
      </c>
      <c r="I195" s="10">
        <v>809.48</v>
      </c>
      <c r="J195" s="7">
        <v>4430</v>
      </c>
      <c r="K195" s="38">
        <v>2</v>
      </c>
      <c r="L195" s="8">
        <f t="shared" si="6"/>
        <v>1.06</v>
      </c>
    </row>
    <row r="196" spans="1:12" ht="12.75">
      <c r="A196" s="5" t="s">
        <v>18</v>
      </c>
      <c r="B196" s="6">
        <v>38991</v>
      </c>
      <c r="C196" s="5" t="s">
        <v>413</v>
      </c>
      <c r="D196" s="5" t="s">
        <v>414</v>
      </c>
      <c r="E196" s="7">
        <v>1</v>
      </c>
      <c r="F196" s="8">
        <v>190.56</v>
      </c>
      <c r="G196" s="37">
        <v>190.56</v>
      </c>
      <c r="H196" s="9" t="s">
        <v>11</v>
      </c>
      <c r="I196" s="10">
        <v>188.85</v>
      </c>
      <c r="J196" s="7">
        <v>4430</v>
      </c>
      <c r="K196" s="38">
        <v>3</v>
      </c>
      <c r="L196" s="8">
        <f t="shared" si="6"/>
        <v>1.59</v>
      </c>
    </row>
    <row r="197" spans="1:12" ht="12.75">
      <c r="A197" s="5" t="s">
        <v>415</v>
      </c>
      <c r="B197" s="6">
        <v>38961</v>
      </c>
      <c r="C197" s="5" t="s">
        <v>416</v>
      </c>
      <c r="D197" s="5" t="s">
        <v>417</v>
      </c>
      <c r="E197" s="7">
        <v>1</v>
      </c>
      <c r="F197" s="8">
        <v>828</v>
      </c>
      <c r="G197" s="37">
        <v>828</v>
      </c>
      <c r="H197" s="9" t="s">
        <v>11</v>
      </c>
      <c r="I197" s="10">
        <v>827.01</v>
      </c>
      <c r="J197" s="7">
        <v>4410</v>
      </c>
      <c r="K197" s="38">
        <v>10</v>
      </c>
      <c r="L197" s="8">
        <f t="shared" si="6"/>
        <v>5.300000000000001</v>
      </c>
    </row>
    <row r="198" spans="1:12" ht="12.75">
      <c r="A198" s="5" t="s">
        <v>418</v>
      </c>
      <c r="B198" s="12">
        <v>39538.5</v>
      </c>
      <c r="C198" s="5" t="s">
        <v>419</v>
      </c>
      <c r="D198" s="5" t="s">
        <v>420</v>
      </c>
      <c r="E198" s="7">
        <v>1</v>
      </c>
      <c r="F198" s="8">
        <v>4737.76</v>
      </c>
      <c r="G198" s="37">
        <v>4737.76</v>
      </c>
      <c r="H198" s="9" t="s">
        <v>11</v>
      </c>
      <c r="I198" s="10">
        <v>1804.38</v>
      </c>
      <c r="J198" s="7">
        <v>4430</v>
      </c>
      <c r="K198" s="38">
        <v>10</v>
      </c>
      <c r="L198" s="8">
        <f t="shared" si="6"/>
        <v>5.300000000000001</v>
      </c>
    </row>
    <row r="199" spans="1:12" ht="12.75">
      <c r="A199" s="5" t="s">
        <v>421</v>
      </c>
      <c r="B199" s="12">
        <v>39507.5</v>
      </c>
      <c r="C199" s="5" t="s">
        <v>422</v>
      </c>
      <c r="D199" s="5" t="s">
        <v>423</v>
      </c>
      <c r="E199" s="7">
        <v>1</v>
      </c>
      <c r="F199" s="8">
        <v>5013</v>
      </c>
      <c r="G199" s="37">
        <v>5013</v>
      </c>
      <c r="H199" s="9" t="s">
        <v>13</v>
      </c>
      <c r="I199" s="10">
        <v>1905.64</v>
      </c>
      <c r="J199" s="7">
        <v>4430</v>
      </c>
      <c r="K199" s="38">
        <v>10</v>
      </c>
      <c r="L199" s="8">
        <f t="shared" si="6"/>
        <v>5.300000000000001</v>
      </c>
    </row>
    <row r="200" spans="1:12" ht="12.75">
      <c r="A200" s="5" t="s">
        <v>18</v>
      </c>
      <c r="B200" s="6">
        <v>38718</v>
      </c>
      <c r="C200" s="5" t="s">
        <v>424</v>
      </c>
      <c r="D200" s="5" t="s">
        <v>425</v>
      </c>
      <c r="E200" s="7">
        <v>1</v>
      </c>
      <c r="F200" s="8">
        <v>1190.99</v>
      </c>
      <c r="G200" s="37">
        <v>1190.99</v>
      </c>
      <c r="H200" s="9" t="s">
        <v>13</v>
      </c>
      <c r="I200" s="10">
        <v>1189.55</v>
      </c>
      <c r="J200" s="7">
        <v>4430</v>
      </c>
      <c r="K200" s="38">
        <v>20</v>
      </c>
      <c r="L200" s="8">
        <f t="shared" si="6"/>
        <v>10.600000000000001</v>
      </c>
    </row>
    <row r="201" spans="1:12" ht="12.75">
      <c r="A201" s="5" t="s">
        <v>426</v>
      </c>
      <c r="B201" s="6">
        <v>38687</v>
      </c>
      <c r="C201" s="5" t="s">
        <v>427</v>
      </c>
      <c r="D201" s="5" t="s">
        <v>428</v>
      </c>
      <c r="E201" s="7">
        <v>1</v>
      </c>
      <c r="F201" s="8">
        <v>271.72</v>
      </c>
      <c r="G201" s="37">
        <v>271.72</v>
      </c>
      <c r="H201" s="9" t="s">
        <v>13</v>
      </c>
      <c r="I201" s="10">
        <v>255.64</v>
      </c>
      <c r="J201" s="7">
        <v>4420</v>
      </c>
      <c r="K201" s="38">
        <v>5</v>
      </c>
      <c r="L201" s="8">
        <f t="shared" si="6"/>
        <v>2.6500000000000004</v>
      </c>
    </row>
    <row r="202" spans="1:12" ht="12.75">
      <c r="A202" s="5" t="s">
        <v>415</v>
      </c>
      <c r="B202" s="6">
        <v>38961</v>
      </c>
      <c r="C202" s="5" t="s">
        <v>429</v>
      </c>
      <c r="D202" s="5" t="s">
        <v>430</v>
      </c>
      <c r="E202" s="7">
        <v>1</v>
      </c>
      <c r="F202" s="8">
        <v>902</v>
      </c>
      <c r="G202" s="37">
        <v>902</v>
      </c>
      <c r="H202" s="9" t="s">
        <v>11</v>
      </c>
      <c r="I202" s="10">
        <v>900.92</v>
      </c>
      <c r="J202" s="7">
        <v>4410</v>
      </c>
      <c r="K202" s="38">
        <v>5</v>
      </c>
      <c r="L202" s="8">
        <f t="shared" si="6"/>
        <v>2.6500000000000004</v>
      </c>
    </row>
    <row r="203" spans="1:12" ht="12.75">
      <c r="A203" s="5" t="s">
        <v>415</v>
      </c>
      <c r="B203" s="6">
        <v>38961</v>
      </c>
      <c r="C203" s="5" t="s">
        <v>431</v>
      </c>
      <c r="D203" s="5" t="s">
        <v>432</v>
      </c>
      <c r="E203" s="7">
        <v>1</v>
      </c>
      <c r="F203" s="8">
        <v>1061</v>
      </c>
      <c r="G203" s="37">
        <v>1061</v>
      </c>
      <c r="H203" s="9" t="s">
        <v>11</v>
      </c>
      <c r="I203" s="10">
        <v>1059.74</v>
      </c>
      <c r="J203" s="7">
        <v>4410</v>
      </c>
      <c r="K203" s="38">
        <v>20</v>
      </c>
      <c r="L203" s="8">
        <f t="shared" si="6"/>
        <v>10.600000000000001</v>
      </c>
    </row>
    <row r="204" spans="1:12" ht="12.75">
      <c r="A204" s="5" t="s">
        <v>415</v>
      </c>
      <c r="B204" s="6">
        <v>38777</v>
      </c>
      <c r="C204" s="5" t="s">
        <v>433</v>
      </c>
      <c r="D204" s="5" t="s">
        <v>434</v>
      </c>
      <c r="E204" s="7">
        <v>1</v>
      </c>
      <c r="F204" s="8">
        <v>1028</v>
      </c>
      <c r="G204" s="37">
        <v>1028</v>
      </c>
      <c r="H204" s="9" t="s">
        <v>11</v>
      </c>
      <c r="I204" s="10">
        <v>1026.74</v>
      </c>
      <c r="J204" s="7">
        <v>4410</v>
      </c>
      <c r="K204" s="38">
        <v>20</v>
      </c>
      <c r="L204" s="8">
        <f t="shared" si="6"/>
        <v>10.600000000000001</v>
      </c>
    </row>
    <row r="205" spans="1:12" ht="12.75">
      <c r="A205" s="5" t="s">
        <v>415</v>
      </c>
      <c r="B205" s="6">
        <v>38777</v>
      </c>
      <c r="C205" s="5" t="s">
        <v>435</v>
      </c>
      <c r="D205" s="5" t="s">
        <v>436</v>
      </c>
      <c r="E205" s="7">
        <v>1</v>
      </c>
      <c r="F205" s="8">
        <v>1028</v>
      </c>
      <c r="G205" s="37">
        <v>1028</v>
      </c>
      <c r="H205" s="9" t="s">
        <v>11</v>
      </c>
      <c r="I205" s="10">
        <v>1026.74</v>
      </c>
      <c r="J205" s="7">
        <v>4410</v>
      </c>
      <c r="K205" s="38">
        <v>30</v>
      </c>
      <c r="L205" s="8">
        <f t="shared" si="6"/>
        <v>15.9</v>
      </c>
    </row>
    <row r="206" spans="1:12" ht="12.75">
      <c r="A206" s="5" t="s">
        <v>426</v>
      </c>
      <c r="B206" s="6">
        <v>38777</v>
      </c>
      <c r="C206" s="5" t="s">
        <v>437</v>
      </c>
      <c r="D206" s="5" t="s">
        <v>438</v>
      </c>
      <c r="E206" s="7">
        <v>3</v>
      </c>
      <c r="F206" s="8">
        <v>37.84</v>
      </c>
      <c r="G206" s="37">
        <v>37.84</v>
      </c>
      <c r="H206" s="9" t="s">
        <v>11</v>
      </c>
      <c r="I206" s="10">
        <v>32.87</v>
      </c>
      <c r="J206" s="7">
        <v>4420</v>
      </c>
      <c r="K206" s="38">
        <v>0.5</v>
      </c>
      <c r="L206" s="8">
        <f t="shared" si="6"/>
        <v>0.795</v>
      </c>
    </row>
    <row r="207" spans="1:12" ht="12.75">
      <c r="A207" s="5" t="s">
        <v>426</v>
      </c>
      <c r="B207" s="6">
        <v>38596</v>
      </c>
      <c r="C207" s="5" t="s">
        <v>439</v>
      </c>
      <c r="D207" s="5" t="s">
        <v>440</v>
      </c>
      <c r="E207" s="7">
        <v>1</v>
      </c>
      <c r="F207" s="8">
        <v>603.19</v>
      </c>
      <c r="G207" s="37">
        <v>603.19</v>
      </c>
      <c r="H207" s="9" t="s">
        <v>13</v>
      </c>
      <c r="I207" s="10">
        <v>491.51</v>
      </c>
      <c r="J207" s="7">
        <v>4420</v>
      </c>
      <c r="K207" s="38">
        <v>160</v>
      </c>
      <c r="L207" s="8">
        <f t="shared" si="6"/>
        <v>84.80000000000001</v>
      </c>
    </row>
    <row r="208" spans="1:12" ht="12.75">
      <c r="A208" s="5" t="s">
        <v>426</v>
      </c>
      <c r="B208" s="6">
        <v>38838</v>
      </c>
      <c r="C208" s="5" t="s">
        <v>441</v>
      </c>
      <c r="D208" s="5" t="s">
        <v>442</v>
      </c>
      <c r="E208" s="7">
        <v>1</v>
      </c>
      <c r="F208" s="8">
        <v>2940.21</v>
      </c>
      <c r="G208" s="37">
        <v>2940.21</v>
      </c>
      <c r="H208" s="9" t="s">
        <v>13</v>
      </c>
      <c r="I208" s="10">
        <v>2860.41</v>
      </c>
      <c r="J208" s="7">
        <v>4420</v>
      </c>
      <c r="K208" s="38">
        <v>50</v>
      </c>
      <c r="L208" s="8">
        <f t="shared" si="6"/>
        <v>26.5</v>
      </c>
    </row>
    <row r="209" spans="1:12" ht="12.75">
      <c r="A209" s="5" t="s">
        <v>426</v>
      </c>
      <c r="B209" s="6">
        <v>38596</v>
      </c>
      <c r="C209" s="5" t="s">
        <v>443</v>
      </c>
      <c r="D209" s="5" t="s">
        <v>444</v>
      </c>
      <c r="E209" s="7">
        <v>1</v>
      </c>
      <c r="F209" s="8">
        <v>386.88</v>
      </c>
      <c r="G209" s="37">
        <v>386.88</v>
      </c>
      <c r="H209" s="9" t="s">
        <v>13</v>
      </c>
      <c r="I209" s="10">
        <v>315.25</v>
      </c>
      <c r="J209" s="7">
        <v>4420</v>
      </c>
      <c r="K209" s="38">
        <v>150</v>
      </c>
      <c r="L209" s="8">
        <f t="shared" si="6"/>
        <v>79.5</v>
      </c>
    </row>
    <row r="210" spans="1:12" ht="12.75">
      <c r="A210" s="5" t="s">
        <v>426</v>
      </c>
      <c r="B210" s="6">
        <v>38596</v>
      </c>
      <c r="C210" s="5" t="s">
        <v>445</v>
      </c>
      <c r="D210" s="5" t="s">
        <v>446</v>
      </c>
      <c r="E210" s="7">
        <v>1</v>
      </c>
      <c r="F210" s="8">
        <v>527.5</v>
      </c>
      <c r="G210" s="37">
        <v>527.5</v>
      </c>
      <c r="H210" s="9" t="s">
        <v>13</v>
      </c>
      <c r="I210" s="10">
        <v>429.88</v>
      </c>
      <c r="J210" s="7">
        <v>4420</v>
      </c>
      <c r="K210" s="38">
        <v>120</v>
      </c>
      <c r="L210" s="8">
        <f t="shared" si="6"/>
        <v>63.6</v>
      </c>
    </row>
    <row r="211" spans="1:12" ht="12.75">
      <c r="A211" s="5" t="s">
        <v>415</v>
      </c>
      <c r="B211" s="6">
        <v>38777</v>
      </c>
      <c r="C211" s="5" t="s">
        <v>447</v>
      </c>
      <c r="D211" s="5" t="s">
        <v>448</v>
      </c>
      <c r="E211" s="7">
        <v>1</v>
      </c>
      <c r="F211" s="8">
        <v>1287</v>
      </c>
      <c r="G211" s="37">
        <v>1287</v>
      </c>
      <c r="H211" s="9" t="s">
        <v>11</v>
      </c>
      <c r="I211" s="10">
        <v>1286.46</v>
      </c>
      <c r="J211" s="7">
        <v>4410</v>
      </c>
      <c r="K211" s="38">
        <v>50</v>
      </c>
      <c r="L211" s="8">
        <f t="shared" si="6"/>
        <v>26.5</v>
      </c>
    </row>
    <row r="212" spans="1:12" ht="12.75">
      <c r="A212" s="5" t="s">
        <v>426</v>
      </c>
      <c r="B212" s="6">
        <v>38961</v>
      </c>
      <c r="C212" s="5" t="s">
        <v>449</v>
      </c>
      <c r="D212" s="5" t="s">
        <v>450</v>
      </c>
      <c r="E212" s="7">
        <v>1</v>
      </c>
      <c r="F212" s="8">
        <v>682.48</v>
      </c>
      <c r="G212" s="37">
        <v>682.48</v>
      </c>
      <c r="H212" s="9" t="s">
        <v>13</v>
      </c>
      <c r="I212" s="10">
        <v>681.4</v>
      </c>
      <c r="J212" s="7">
        <v>4420</v>
      </c>
      <c r="K212" s="38">
        <v>50</v>
      </c>
      <c r="L212" s="8">
        <f t="shared" si="6"/>
        <v>26.5</v>
      </c>
    </row>
    <row r="213" spans="1:12" ht="12.75">
      <c r="A213" s="5" t="s">
        <v>426</v>
      </c>
      <c r="B213" s="6">
        <v>38596</v>
      </c>
      <c r="C213" s="5" t="s">
        <v>451</v>
      </c>
      <c r="D213" s="5" t="s">
        <v>452</v>
      </c>
      <c r="E213" s="7">
        <v>1</v>
      </c>
      <c r="F213" s="8">
        <v>1937.58</v>
      </c>
      <c r="G213" s="37">
        <v>1937.58</v>
      </c>
      <c r="H213" s="9" t="s">
        <v>13</v>
      </c>
      <c r="I213" s="10">
        <v>1819.37</v>
      </c>
      <c r="J213" s="7">
        <v>4420</v>
      </c>
      <c r="K213" s="38">
        <v>100</v>
      </c>
      <c r="L213" s="8">
        <f t="shared" si="6"/>
        <v>53</v>
      </c>
    </row>
    <row r="214" spans="1:12" ht="12.75">
      <c r="A214" s="5" t="s">
        <v>426</v>
      </c>
      <c r="B214" s="6">
        <v>38596</v>
      </c>
      <c r="C214" s="5" t="s">
        <v>453</v>
      </c>
      <c r="D214" s="5" t="s">
        <v>454</v>
      </c>
      <c r="E214" s="7">
        <v>1</v>
      </c>
      <c r="F214" s="8">
        <v>603.19</v>
      </c>
      <c r="G214" s="37">
        <v>603.19</v>
      </c>
      <c r="H214" s="9" t="s">
        <v>13</v>
      </c>
      <c r="I214" s="10">
        <v>491.51</v>
      </c>
      <c r="J214" s="7">
        <v>4420</v>
      </c>
      <c r="K214" s="38">
        <v>160</v>
      </c>
      <c r="L214" s="8">
        <f t="shared" si="6"/>
        <v>84.80000000000001</v>
      </c>
    </row>
    <row r="215" spans="1:12" ht="12.75">
      <c r="A215" s="5" t="s">
        <v>426</v>
      </c>
      <c r="B215" s="6">
        <v>2005</v>
      </c>
      <c r="C215" s="5" t="s">
        <v>455</v>
      </c>
      <c r="D215" s="5" t="s">
        <v>456</v>
      </c>
      <c r="E215" s="7">
        <v>1</v>
      </c>
      <c r="F215" s="8">
        <v>2015.56</v>
      </c>
      <c r="G215" s="37">
        <v>2015.56</v>
      </c>
      <c r="H215" s="9" t="s">
        <v>13</v>
      </c>
      <c r="I215" s="10">
        <v>1956.24</v>
      </c>
      <c r="J215" s="7">
        <v>4420</v>
      </c>
      <c r="K215" s="38">
        <v>5</v>
      </c>
      <c r="L215" s="8">
        <f t="shared" si="6"/>
        <v>2.6500000000000004</v>
      </c>
    </row>
    <row r="216" spans="1:12" ht="12.75">
      <c r="A216" s="5" t="s">
        <v>457</v>
      </c>
      <c r="B216" s="12">
        <v>39202.5</v>
      </c>
      <c r="C216" s="5" t="s">
        <v>458</v>
      </c>
      <c r="D216" s="5" t="s">
        <v>459</v>
      </c>
      <c r="E216" s="7">
        <v>5</v>
      </c>
      <c r="F216" s="8">
        <v>109.2</v>
      </c>
      <c r="G216" s="37">
        <v>546</v>
      </c>
      <c r="H216" s="9" t="s">
        <v>11</v>
      </c>
      <c r="I216" s="10">
        <v>495.4</v>
      </c>
      <c r="J216" s="7">
        <v>4400</v>
      </c>
      <c r="K216" s="38">
        <v>5</v>
      </c>
      <c r="L216" s="8">
        <f t="shared" si="6"/>
        <v>13.25</v>
      </c>
    </row>
    <row r="217" spans="1:12" ht="12.75">
      <c r="A217" s="5" t="s">
        <v>426</v>
      </c>
      <c r="B217" s="6">
        <v>38718</v>
      </c>
      <c r="C217" s="5" t="s">
        <v>460</v>
      </c>
      <c r="D217" s="5" t="s">
        <v>461</v>
      </c>
      <c r="E217" s="7">
        <v>1</v>
      </c>
      <c r="F217" s="8">
        <v>66.55</v>
      </c>
      <c r="G217" s="37">
        <v>66.55</v>
      </c>
      <c r="H217" s="9" t="s">
        <v>11</v>
      </c>
      <c r="I217" s="10">
        <v>59.92</v>
      </c>
      <c r="J217" s="7">
        <v>4420</v>
      </c>
      <c r="K217" s="38">
        <v>0.3</v>
      </c>
      <c r="L217" s="8">
        <f t="shared" si="6"/>
        <v>0.159</v>
      </c>
    </row>
    <row r="218" spans="1:12" ht="12.75">
      <c r="A218" s="5" t="s">
        <v>462</v>
      </c>
      <c r="B218" s="12">
        <v>39141.5</v>
      </c>
      <c r="C218" s="5" t="s">
        <v>463</v>
      </c>
      <c r="D218" s="5" t="s">
        <v>51</v>
      </c>
      <c r="E218" s="7">
        <v>1</v>
      </c>
      <c r="F218" s="8">
        <v>153</v>
      </c>
      <c r="G218" s="37">
        <v>153</v>
      </c>
      <c r="H218" s="9" t="s">
        <v>11</v>
      </c>
      <c r="I218" s="10">
        <v>75.95</v>
      </c>
      <c r="J218" s="7">
        <v>4400</v>
      </c>
      <c r="K218" s="38">
        <v>0.3</v>
      </c>
      <c r="L218" s="8">
        <f t="shared" si="6"/>
        <v>0.159</v>
      </c>
    </row>
    <row r="219" spans="1:12" ht="12.75">
      <c r="A219" s="5" t="s">
        <v>415</v>
      </c>
      <c r="B219" s="6">
        <v>38777</v>
      </c>
      <c r="C219" s="5" t="s">
        <v>464</v>
      </c>
      <c r="D219" s="5" t="s">
        <v>465</v>
      </c>
      <c r="E219" s="7">
        <v>1</v>
      </c>
      <c r="F219" s="8">
        <v>134</v>
      </c>
      <c r="G219" s="37">
        <v>134</v>
      </c>
      <c r="H219" s="9" t="s">
        <v>11</v>
      </c>
      <c r="I219" s="10">
        <v>133.37</v>
      </c>
      <c r="J219" s="7">
        <v>4410</v>
      </c>
      <c r="K219" s="38">
        <v>0.2</v>
      </c>
      <c r="L219" s="8">
        <f t="shared" si="6"/>
        <v>0.10600000000000001</v>
      </c>
    </row>
    <row r="220" spans="1:12" ht="12.75">
      <c r="A220" s="5" t="s">
        <v>415</v>
      </c>
      <c r="B220" s="6">
        <v>38777</v>
      </c>
      <c r="C220" s="5" t="s">
        <v>466</v>
      </c>
      <c r="D220" s="5" t="s">
        <v>467</v>
      </c>
      <c r="E220" s="7">
        <v>1</v>
      </c>
      <c r="F220" s="8">
        <v>134</v>
      </c>
      <c r="G220" s="37">
        <v>134</v>
      </c>
      <c r="H220" s="9" t="s">
        <v>11</v>
      </c>
      <c r="I220" s="10">
        <v>133.37</v>
      </c>
      <c r="J220" s="7">
        <v>4410</v>
      </c>
      <c r="K220" s="38">
        <v>0.3</v>
      </c>
      <c r="L220" s="8">
        <f t="shared" si="6"/>
        <v>0.159</v>
      </c>
    </row>
    <row r="221" spans="1:12" ht="12.75">
      <c r="A221" s="5" t="s">
        <v>468</v>
      </c>
      <c r="B221" s="12">
        <v>39324.5</v>
      </c>
      <c r="C221" s="5" t="s">
        <v>469</v>
      </c>
      <c r="D221" s="5" t="s">
        <v>470</v>
      </c>
      <c r="E221" s="7">
        <v>1</v>
      </c>
      <c r="F221" s="8">
        <v>2856.37</v>
      </c>
      <c r="G221" s="37">
        <v>2856.37</v>
      </c>
      <c r="H221" s="9" t="s">
        <v>13</v>
      </c>
      <c r="I221" s="10">
        <v>2452.67</v>
      </c>
      <c r="J221" s="7">
        <v>4420</v>
      </c>
      <c r="K221" s="38">
        <v>100</v>
      </c>
      <c r="L221" s="8">
        <f t="shared" si="6"/>
        <v>53</v>
      </c>
    </row>
    <row r="222" spans="1:12" ht="12.75">
      <c r="A222" s="5" t="s">
        <v>426</v>
      </c>
      <c r="B222" s="6">
        <v>38596</v>
      </c>
      <c r="C222" s="5" t="s">
        <v>471</v>
      </c>
      <c r="D222" s="5" t="s">
        <v>472</v>
      </c>
      <c r="E222" s="7">
        <v>1</v>
      </c>
      <c r="F222" s="8">
        <v>1101.59</v>
      </c>
      <c r="G222" s="37">
        <v>1101.59</v>
      </c>
      <c r="H222" s="13" t="s">
        <v>13</v>
      </c>
      <c r="I222" s="10">
        <v>1072.9</v>
      </c>
      <c r="J222" s="7">
        <v>4420</v>
      </c>
      <c r="K222" s="38">
        <v>50</v>
      </c>
      <c r="L222" s="8">
        <f t="shared" si="6"/>
        <v>26.5</v>
      </c>
    </row>
    <row r="223" spans="1:12" ht="12.75">
      <c r="A223" s="5" t="s">
        <v>426</v>
      </c>
      <c r="B223" s="6">
        <v>38596</v>
      </c>
      <c r="C223" s="5" t="s">
        <v>473</v>
      </c>
      <c r="D223" s="5" t="s">
        <v>474</v>
      </c>
      <c r="E223" s="7">
        <v>1</v>
      </c>
      <c r="F223" s="8">
        <v>620.41</v>
      </c>
      <c r="G223" s="37">
        <v>620.41</v>
      </c>
      <c r="H223" s="9" t="s">
        <v>13</v>
      </c>
      <c r="I223" s="10">
        <v>505.58</v>
      </c>
      <c r="J223" s="7">
        <v>4420</v>
      </c>
      <c r="K223" s="38">
        <v>50</v>
      </c>
      <c r="L223" s="8">
        <f t="shared" si="6"/>
        <v>26.5</v>
      </c>
    </row>
    <row r="224" spans="1:12" ht="12.75">
      <c r="A224" s="5" t="s">
        <v>18</v>
      </c>
      <c r="B224" s="6">
        <v>38991</v>
      </c>
      <c r="C224" s="5" t="s">
        <v>475</v>
      </c>
      <c r="D224" s="5" t="s">
        <v>476</v>
      </c>
      <c r="E224" s="7">
        <v>1</v>
      </c>
      <c r="F224" s="8">
        <v>379.09</v>
      </c>
      <c r="G224" s="37">
        <v>379.09</v>
      </c>
      <c r="H224" s="9" t="s">
        <v>11</v>
      </c>
      <c r="I224" s="10">
        <v>376.66</v>
      </c>
      <c r="J224" s="7">
        <v>4430</v>
      </c>
      <c r="K224" s="38">
        <v>0.5</v>
      </c>
      <c r="L224" s="8">
        <f t="shared" si="6"/>
        <v>0.265</v>
      </c>
    </row>
    <row r="225" spans="1:12" ht="12.75">
      <c r="A225" s="11"/>
      <c r="B225" s="32"/>
      <c r="C225" s="11"/>
      <c r="D225" s="11"/>
      <c r="E225" s="36"/>
      <c r="F225" s="45"/>
      <c r="G225" s="46">
        <f>SUM(G192:G224)</f>
        <v>36028.729999999996</v>
      </c>
      <c r="H225" s="3"/>
      <c r="I225" s="47">
        <f>SUM(I192:I224)</f>
        <v>28608.360000000004</v>
      </c>
      <c r="J225" s="36"/>
      <c r="K225" s="11"/>
      <c r="L225" s="48">
        <f>SUM(L192:L224)</f>
        <v>641.8035</v>
      </c>
    </row>
    <row r="226" spans="1:12" ht="12.75">
      <c r="A226" s="14"/>
      <c r="B226" s="51"/>
      <c r="C226" s="14"/>
      <c r="D226" s="14" t="s">
        <v>20</v>
      </c>
      <c r="E226" s="4"/>
      <c r="F226" s="48"/>
      <c r="G226" s="46">
        <f>SUM(G225,G191,G61,G18,G13)</f>
        <v>262958.16996</v>
      </c>
      <c r="H226" s="3"/>
      <c r="I226" s="47">
        <f>SUM(I225,I191,I61,I18,I13)</f>
        <v>216169.24000000005</v>
      </c>
      <c r="J226" s="2"/>
      <c r="K226" s="48"/>
      <c r="L226" s="48">
        <f>SUM(L225,L191,L61,L18,L13)</f>
        <v>7381.919500000002</v>
      </c>
    </row>
    <row r="227" spans="1:12" ht="12.75">
      <c r="A227" s="52"/>
      <c r="B227" s="53"/>
      <c r="C227" s="52"/>
      <c r="D227" s="52"/>
      <c r="E227" s="54"/>
      <c r="F227" s="55"/>
      <c r="G227" s="56"/>
      <c r="H227" s="57"/>
      <c r="I227" s="58"/>
      <c r="J227" s="54"/>
      <c r="K227" s="52"/>
      <c r="L227" s="52"/>
    </row>
    <row r="228" spans="7:9" ht="12.75">
      <c r="G228" s="59"/>
      <c r="H228" s="60"/>
      <c r="I228" s="61"/>
    </row>
    <row r="229" spans="1:8" ht="12.75">
      <c r="A229" s="62" t="s">
        <v>21</v>
      </c>
      <c r="B229" s="63"/>
      <c r="C229" s="62"/>
      <c r="D229" s="62"/>
      <c r="E229" s="64"/>
      <c r="F229" s="65"/>
      <c r="G229" s="66" t="s">
        <v>22</v>
      </c>
      <c r="H229" s="67"/>
    </row>
    <row r="230" spans="1:8" ht="12.75">
      <c r="A230" s="62" t="s">
        <v>23</v>
      </c>
      <c r="B230" s="63"/>
      <c r="C230" s="62"/>
      <c r="D230" s="62"/>
      <c r="E230" s="64"/>
      <c r="F230" s="65"/>
      <c r="G230" s="66" t="s">
        <v>24</v>
      </c>
      <c r="H230" s="67"/>
    </row>
  </sheetData>
  <printOptions/>
  <pageMargins left="0.6298611111111111" right="0.7479166666666667" top="0.8659722222222223" bottom="0.8659722222222223" header="0.3819444444444445" footer="0.381944444444444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Proiectare</cp:lastModifiedBy>
  <dcterms:modified xsi:type="dcterms:W3CDTF">2008-06-17T08:02:25Z</dcterms:modified>
  <cp:category/>
  <cp:version/>
  <cp:contentType/>
  <cp:contentStatus/>
</cp:coreProperties>
</file>